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8130" tabRatio="505" activeTab="1"/>
  </bookViews>
  <sheets>
    <sheet name="PLANILHA DE ITENS INICIAL" sheetId="1" r:id="rId1"/>
    <sheet name="PLANILHA DE ITENS FINAL" sheetId="2" r:id="rId2"/>
    <sheet name="Planilha1" sheetId="3" state="hidden" r:id="rId3"/>
  </sheets>
  <definedNames>
    <definedName name="_xlnm._FilterDatabase" localSheetId="1" hidden="1">'PLANILHA DE ITENS FINAL'!$N$1:$AH$137</definedName>
    <definedName name="_xlfn.IFERROR" hidden="1">#NAME?</definedName>
    <definedName name="_xlnm.Print_Titles" localSheetId="1">'PLANILHA DE ITENS FINAL'!$1:$1</definedName>
  </definedNames>
  <calcPr fullCalcOnLoad="1"/>
</workbook>
</file>

<file path=xl/comments2.xml><?xml version="1.0" encoding="utf-8"?>
<comments xmlns="http://schemas.openxmlformats.org/spreadsheetml/2006/main">
  <authors>
    <author>Fernanda</author>
  </authors>
  <commentList>
    <comment ref="CR1" authorId="0">
      <text>
        <r>
          <rPr>
            <b/>
            <sz val="9"/>
            <rFont val="Segoe UI"/>
            <family val="2"/>
          </rPr>
          <t>SOMA DOS CÂMPUS SEM UASG - CINZA</t>
        </r>
      </text>
    </comment>
  </commentList>
</comments>
</file>

<file path=xl/sharedStrings.xml><?xml version="1.0" encoding="utf-8"?>
<sst xmlns="http://schemas.openxmlformats.org/spreadsheetml/2006/main" count="1779" uniqueCount="379">
  <si>
    <t>NÚMERO SUBELEMENTO</t>
  </si>
  <si>
    <t>DESCRIÇÃO SUBELEMENTO</t>
  </si>
  <si>
    <t>Nº IRP</t>
  </si>
  <si>
    <t>Nº SRP</t>
  </si>
  <si>
    <t>UASG GERENCIADORA</t>
  </si>
  <si>
    <t>VALIDADE DA ATA</t>
  </si>
  <si>
    <t>PRAZO DE ENTREGA</t>
  </si>
  <si>
    <t>LOTE</t>
  </si>
  <si>
    <t>ITEM</t>
  </si>
  <si>
    <t>CÓDIGO CATMAT - BR</t>
  </si>
  <si>
    <t>DESCRIÇÃO SUMÁRIA</t>
  </si>
  <si>
    <t>DESCRIÇÃO COMPLETA</t>
  </si>
  <si>
    <t>QUANTIDADE ESTIMADA TOTAL</t>
  </si>
  <si>
    <t>EMPRESA 01</t>
  </si>
  <si>
    <t>CNPJ EMPRESA 01</t>
  </si>
  <si>
    <t>EMPRESA 02</t>
  </si>
  <si>
    <t>CNPJ EMPRESA 02</t>
  </si>
  <si>
    <t>EMPRESA 03</t>
  </si>
  <si>
    <t>Nº PROCESSO ORIGINAL</t>
  </si>
  <si>
    <t>VALOR ORÇAMENTO 01</t>
  </si>
  <si>
    <t>VALOR ORÇAMENTO 02</t>
  </si>
  <si>
    <t>VALOR ORÇAMENTO 03</t>
  </si>
  <si>
    <t>NOME LICITAÇÃO SRP</t>
  </si>
  <si>
    <t>UNIDADE DE FORNECIMENTO</t>
  </si>
  <si>
    <t>VALOR UNITÁRIO ESTIMADO</t>
  </si>
  <si>
    <t>CNPJ EMPRESA 03</t>
  </si>
  <si>
    <t>NATUREZA DE DESPESA</t>
  </si>
  <si>
    <t>CÂMPUS RESPONSÁVEIS (SIGLAS)</t>
  </si>
  <si>
    <t>ARQ</t>
  </si>
  <si>
    <t>ARS</t>
  </si>
  <si>
    <t>AVR</t>
  </si>
  <si>
    <t>BRA</t>
  </si>
  <si>
    <t>BRI</t>
  </si>
  <si>
    <t>BRT</t>
  </si>
  <si>
    <t>BRU</t>
  </si>
  <si>
    <t>BTV</t>
  </si>
  <si>
    <t>CAR</t>
  </si>
  <si>
    <t>CBT</t>
  </si>
  <si>
    <t>CJO</t>
  </si>
  <si>
    <t>CMP</t>
  </si>
  <si>
    <t>CPB</t>
  </si>
  <si>
    <t>CPV</t>
  </si>
  <si>
    <t>CTD</t>
  </si>
  <si>
    <t>FER</t>
  </si>
  <si>
    <t>FRM</t>
  </si>
  <si>
    <t xml:space="preserve"> GRU</t>
  </si>
  <si>
    <t>HTO</t>
  </si>
  <si>
    <t>IQB</t>
  </si>
  <si>
    <t>ISA</t>
  </si>
  <si>
    <t>ITP</t>
  </si>
  <si>
    <t>ITQ</t>
  </si>
  <si>
    <t>ITS</t>
  </si>
  <si>
    <t>ITV</t>
  </si>
  <si>
    <t>JCR</t>
  </si>
  <si>
    <t>JND</t>
  </si>
  <si>
    <t>LIM</t>
  </si>
  <si>
    <t>MCC</t>
  </si>
  <si>
    <t>MRL</t>
  </si>
  <si>
    <t>MTO</t>
  </si>
  <si>
    <t>PEP</t>
  </si>
  <si>
    <t>PGP</t>
  </si>
  <si>
    <t>PPR</t>
  </si>
  <si>
    <t>PRC</t>
  </si>
  <si>
    <t>PSG</t>
  </si>
  <si>
    <t>PTB</t>
  </si>
  <si>
    <t>RIBEIRÃO PRETO</t>
  </si>
  <si>
    <t>RCL</t>
  </si>
  <si>
    <t>RGT</t>
  </si>
  <si>
    <t>SBV</t>
  </si>
  <si>
    <t>SCL</t>
  </si>
  <si>
    <t>SJC</t>
  </si>
  <si>
    <t>SLT</t>
  </si>
  <si>
    <t>SOR</t>
  </si>
  <si>
    <t>SMP</t>
  </si>
  <si>
    <t>SPO</t>
  </si>
  <si>
    <t>SRQ</t>
  </si>
  <si>
    <t>SRT</t>
  </si>
  <si>
    <t>SZN</t>
  </si>
  <si>
    <t>STA</t>
  </si>
  <si>
    <t>TUP</t>
  </si>
  <si>
    <t>UBT</t>
  </si>
  <si>
    <t>VTP</t>
  </si>
  <si>
    <t>TOTAL REITORIA</t>
  </si>
  <si>
    <t>REITORIA - CMA/DADM</t>
  </si>
  <si>
    <t>VALOR TOTAL ESTIMADO</t>
  </si>
  <si>
    <t>VALOR UNITÁRIO LICITADO</t>
  </si>
  <si>
    <t>VALOR TOTAL LICITADO</t>
  </si>
  <si>
    <t>FORNECEDOR</t>
  </si>
  <si>
    <t>CNPJ</t>
  </si>
  <si>
    <t>FABRICANTE</t>
  </si>
  <si>
    <t>MARCA</t>
  </si>
  <si>
    <t>DECRETO DE PREFERÊNCIA</t>
  </si>
  <si>
    <t>ORÇAMENTO 01</t>
  </si>
  <si>
    <t>CNPJ ORÇAMENTO 01</t>
  </si>
  <si>
    <t>ORÇAMENTO 02</t>
  </si>
  <si>
    <t>CNPJ ORÇAMENTO 02</t>
  </si>
  <si>
    <t>ORÇAMENTO 03</t>
  </si>
  <si>
    <t>CNPJ ORÇAMENTO 03</t>
  </si>
  <si>
    <t>CÓDIGO CATMAT / CATSER</t>
  </si>
  <si>
    <t>LOTE / GRUPO</t>
  </si>
  <si>
    <t>VALOR ESTIMADO</t>
  </si>
  <si>
    <t>CONSUMO</t>
  </si>
  <si>
    <t>FERRAMENTAS</t>
  </si>
  <si>
    <t>15/2020</t>
  </si>
  <si>
    <t>ALICATE AMPERÍMETRO</t>
  </si>
  <si>
    <t>ALICATE CORTE DIAGONAL 4 1/2"</t>
  </si>
  <si>
    <t>ALICATE CORTE DIAGONAL 6"</t>
  </si>
  <si>
    <t>ALICATE CORTE DIAGONAL 7"</t>
  </si>
  <si>
    <t>ALICATE CORTE DIAGONAL SUECO</t>
  </si>
  <si>
    <t>ALICATE DE PRESSÃO 10” MORDENTE RETO NIQUELADO</t>
  </si>
  <si>
    <t>ALICATE PRESSÃO 10"</t>
  </si>
  <si>
    <t>ALICATE REBITADOR</t>
  </si>
  <si>
    <t>ALICATE UNIVERSAL 6"</t>
  </si>
  <si>
    <t>ALICATE UNIVERSAL 8"</t>
  </si>
  <si>
    <t>ARCO DE SERRA 12 "</t>
  </si>
  <si>
    <t>BEDAME AÇO RÁPIDO</t>
  </si>
  <si>
    <t>BITS QUADRADO 3/8x4"</t>
  </si>
  <si>
    <t>BROCA AÇO RÁPIDO  48 mm X 1/16</t>
  </si>
  <si>
    <t>BROCA AÇO RÁPIDO  67mm X 7/64</t>
  </si>
  <si>
    <t>BROCA AÇO RÁPIDO  8 MM</t>
  </si>
  <si>
    <t>BROCA AÇO RÁPIDO  83mm X 11/64</t>
  </si>
  <si>
    <t>BROCA AÇO RÁPIDO 1/2"</t>
  </si>
  <si>
    <t>BROCA AÇO RÁPIDO 1/4"</t>
  </si>
  <si>
    <t>BROCA AÇO RÁPIDO 1/8"</t>
  </si>
  <si>
    <t>BROCA AÇO RÁPIDO 102mm X 1/4</t>
  </si>
  <si>
    <t>BROCA ACO RÁPIDO 13/64"</t>
  </si>
  <si>
    <t>BROCA AÇO RÁPIDO 3/8"</t>
  </si>
  <si>
    <t>BROCA AÇO RÁPIDO 5/16"</t>
  </si>
  <si>
    <t>BROCA ACO RÁPIDO 5/32"</t>
  </si>
  <si>
    <t xml:space="preserve">BROCA DE CENTRO AÇO RÁPIDO  4MM X 10 MM </t>
  </si>
  <si>
    <t>BROCA DE CENTRO HSS 2,5MM</t>
  </si>
  <si>
    <t>BROCA HELICOIDAL HSS  3,0 MM</t>
  </si>
  <si>
    <t>BROCA HELICOIDAL HSS  4,0 MM</t>
  </si>
  <si>
    <t>BROCA HELICOIDAL HSS  5,0 MM</t>
  </si>
  <si>
    <t>BROCA HELICOIDAL HSS  6,0 MM</t>
  </si>
  <si>
    <t>BROCA HELICOIDAL HSS  8,0 MM</t>
  </si>
  <si>
    <t>BROCA HELICOIDAL HSS 10 MM</t>
  </si>
  <si>
    <t>BROCA HELICOIDAL HSS 10,5 MM</t>
  </si>
  <si>
    <t>BROCA HELICOIDAL HSS 12 MM</t>
  </si>
  <si>
    <t>BROCA HELICOIDAL HSS 13 MM</t>
  </si>
  <si>
    <t>BROCA HELICOIDAL HSS 14 MM</t>
  </si>
  <si>
    <t>BROCA HELICOIDAL HSS 15 MM</t>
  </si>
  <si>
    <t>BROCA HELICOIDAL HSS 16 MM</t>
  </si>
  <si>
    <t>BROCA HELICOIDAL HSS 18 MM</t>
  </si>
  <si>
    <t>BROCA HELICOIDAL HSS 20 MM</t>
  </si>
  <si>
    <t>BROCA HELICOIDAL HSS 22 MM</t>
  </si>
  <si>
    <t>BROCA HELICOIDAL HSS 23 MM</t>
  </si>
  <si>
    <t>BROCA HELICOIDAL HSS 24 MM</t>
  </si>
  <si>
    <t>BROCA HELICOIDAL HSS 25 MM</t>
  </si>
  <si>
    <t xml:space="preserve">BROCA WIDIA 1/4 " </t>
  </si>
  <si>
    <t xml:space="preserve">BROCA WIDIA 3/16 " </t>
  </si>
  <si>
    <t>BROCA WIDIA 3/8 "</t>
  </si>
  <si>
    <t xml:space="preserve">BROCA WIDIA 5/16 " </t>
  </si>
  <si>
    <t xml:space="preserve">BROCA WIDIA 5/32 " </t>
  </si>
  <si>
    <t>BROCA WIDIA 9/16 "</t>
  </si>
  <si>
    <t>CAIXA PARA FERRAMENTAS SANFONADA</t>
  </si>
  <si>
    <t>CAVADEIRA ARTICULADA COM CABO DE 110CM</t>
  </si>
  <si>
    <t>CHAVE AJUSTÁVEL  6"</t>
  </si>
  <si>
    <t>CHAVE AJUSTÁVEL 12"</t>
  </si>
  <si>
    <t xml:space="preserve">CHAVE DE FENDA  3/16 X 8" </t>
  </si>
  <si>
    <t>CHAVE DE FENDA  5/16 X 6"</t>
  </si>
  <si>
    <t>CHAVE GRIFO 10"</t>
  </si>
  <si>
    <t>CHAVE HEXAGONAL LONGA  6MM OU  1/4"</t>
  </si>
  <si>
    <t xml:space="preserve">CHAVE HEXAGONAL LONGA 1,5MM OU 1/16" </t>
  </si>
  <si>
    <t>CHAVE HEXAGONAL LONGA 12MM OU 1/2"</t>
  </si>
  <si>
    <t>CHAVE PARA MANDRIL S3</t>
  </si>
  <si>
    <t>CHAVE PARA MANDRIL S4</t>
  </si>
  <si>
    <t>COLHER DE PEDREIRO 7"</t>
  </si>
  <si>
    <t>COLHER DE PEDREIRO 8"</t>
  </si>
  <si>
    <t>COLHER DE PEDREIRO 9"</t>
  </si>
  <si>
    <t>DESEMPENADEIRA</t>
  </si>
  <si>
    <t>DISCO CORTE 9"</t>
  </si>
  <si>
    <t>DISCO DE CORTE PARA METAL 12"</t>
  </si>
  <si>
    <t>ELETRODO PARA SOLDA E601.3</t>
  </si>
  <si>
    <t>ENXADA</t>
  </si>
  <si>
    <t>ESCOVA DE AÇO CIRCULAR PARA MOTO ESMERIL</t>
  </si>
  <si>
    <t>ESCOVA MANUAL COM CABO DE MADEIRA</t>
  </si>
  <si>
    <t>ESPÁTULA 10 CM</t>
  </si>
  <si>
    <t>ESQUADRO DE PRECISÃO 100X70 MM</t>
  </si>
  <si>
    <t xml:space="preserve">ESQUADRO PROFISSIONAL 12 POLEGADAS </t>
  </si>
  <si>
    <t>ESTILETE RETRÁTIL</t>
  </si>
  <si>
    <t>FACÃO</t>
  </si>
  <si>
    <t>FORMÃO 1 1/2"</t>
  </si>
  <si>
    <t>FORMÃO 1/2"</t>
  </si>
  <si>
    <t>FORMÃO 1/4"</t>
  </si>
  <si>
    <t>FORMÃO 5/8"</t>
  </si>
  <si>
    <t>GRAMPEADOR E PINADOR MANUAL</t>
  </si>
  <si>
    <t>JOGO ALFABETO DE AÇO</t>
  </si>
  <si>
    <t>JOGO ALGARISMOS DE AÇO</t>
  </si>
  <si>
    <t>JOGO CHAVE ALLEN - 10 Peças</t>
  </si>
  <si>
    <t>JOGO CHAVE COMBINADA 15 Peças</t>
  </si>
  <si>
    <t>JOGO CHAVE FENDA e PHILIPS - 10 Peças</t>
  </si>
  <si>
    <t>JOGO CHAVE FIXA - 13 Peças</t>
  </si>
  <si>
    <t>JOGO CHAVE HEXAGONAL - 3 a 10mm - 9 Peças</t>
  </si>
  <si>
    <t>JOGO CHAVE SOQUETE SEXTAVADA 10 A 32MM - 16 Peças</t>
  </si>
  <si>
    <t>JOGO CHAVE TORX 40 PEÇAS</t>
  </si>
  <si>
    <t>JOGO DE CHAVES COMBINADAS COM CATRACA REVERSÍVEL EM MM - 12 Peças</t>
  </si>
  <si>
    <t>JOGO DE MACHO  6X1,0 - 3 Peças</t>
  </si>
  <si>
    <t>JOGO DE MACHO  8X1,25 - Peças</t>
  </si>
  <si>
    <t>JOGO DE MACHO 10X1,5 - 3 Peças</t>
  </si>
  <si>
    <t>LÂMINA DE SERRA 24 DENTES</t>
  </si>
  <si>
    <t>LIMA BASTARDA CHATA  4"</t>
  </si>
  <si>
    <t>LIMA BASTARDA CHATA  8"</t>
  </si>
  <si>
    <t>LIMA BASTARDA CHATA 10"</t>
  </si>
  <si>
    <t>LIMA BASTARDA MEIA CANA 10"</t>
  </si>
  <si>
    <t>LIMA BASTARDA MEIA CANA 6"</t>
  </si>
  <si>
    <t>LIMA BASTARDA MEIA CANA 8"</t>
  </si>
  <si>
    <t>LIMA BASTARDA REDONDA 10"</t>
  </si>
  <si>
    <t>LIMA MURÇA CHATA  8"</t>
  </si>
  <si>
    <t>LIMA MURÇA CHATA 10"</t>
  </si>
  <si>
    <t>LIMA MURÇA MEIA CANA 10"</t>
  </si>
  <si>
    <t>LIMA MURÇA QUADRADA 10"</t>
  </si>
  <si>
    <t>LIMA MURÇA REDONDA  8"</t>
  </si>
  <si>
    <t>LIMA MURÇA REDONDA 10"</t>
  </si>
  <si>
    <t>LIMA MURÇA TRIANGULAR 6"</t>
  </si>
  <si>
    <t>MARRETA 1 KG</t>
  </si>
  <si>
    <t>MARRETA 0,5 KG</t>
  </si>
  <si>
    <t>MARRETA 2KG</t>
  </si>
  <si>
    <t>MARTELO "PENA" 300G</t>
  </si>
  <si>
    <t>MARTELO COM BORDAS PLASTICAS EM ABS 40 MM</t>
  </si>
  <si>
    <t>MARTELO DE BOLA AÇO 300 g</t>
  </si>
  <si>
    <t>MARTELO DE BORRACHA  80MM</t>
  </si>
  <si>
    <t>MARTELO FERRO 25MM</t>
  </si>
  <si>
    <t>MEDIDOR DISTÂNCIAS LASER (LEITURA DE de 0,01 a 30 METROS)</t>
  </si>
  <si>
    <t>METRO DOBRÁVEL 2 M</t>
  </si>
  <si>
    <t>NÍVEL BOLHA 12"</t>
  </si>
  <si>
    <t>PÁ Nº 4 QUADRADA</t>
  </si>
  <si>
    <t>PICARETA PONTA 90 CM, PÁ ESTREITA</t>
  </si>
  <si>
    <t>PORTA RECARTILHA DUPLO 3/4’ - RECARTILHAMENTO CRUZADO, POSSUI CABEÇA MÓVEL, ACOMPANHA 02 INCLINADA, SENDO UMA A DIREITA E OUTRA A ESQUERDA, PASSO 1,20 MM LARGURA DO SUPORTE: 16MM, ALTURA DO SUPORTE: 26 MM, COMPRIMENTO DO SUPORTE: 135 MM, CONSTRUÍDO EM AÇO 1045</t>
  </si>
  <si>
    <t>PORTA RECARTILHA TRIPLO 3/4 -  RECARTILHAMENTO CRUZADO COM VÁRIOS PASSOS, POSSUI CABEÇA GIRATÓRIA, ACOMPANHA 01 JOGO DE RECARTILHA PASSO FINO (0,8), 01 JOGO DE RECARTILHA PASSO MÉDIO (1,20), 01 JOGO RECARTILHA PASSO GROSSO (1,50), LARGURA DO SUPORTE: 19MM, ALTURA DO SUPORTE: 24MM, COMPRIMENTO DO SUPORTE: 175 MM, CONSTRUÍDO EM AÇO 1045</t>
  </si>
  <si>
    <t>RECARTILHA 3/4’’ (PASSO DE 1,5 MM – DIREITA). DIÂMETRO 3/4, ESPESSURA: 5/16, PASSO: 1,50 MM, DIÂMETRO DO FURO: 1/4, ÂNGULO DE INCLINAÇÃO DAS ESTRIAS: 30º, CONSTRUÍDA EM AÇO VND</t>
  </si>
  <si>
    <t>SERROTE PROFISSIONAL 22”</t>
  </si>
  <si>
    <t>TESOURA PARA CHAPAS</t>
  </si>
  <si>
    <t>TESOURA PODA</t>
  </si>
  <si>
    <t>TESOURA TIPO FUNILEIRO 250MM ou 10"</t>
  </si>
  <si>
    <t>TINTA AZUL PARA TRAÇAGEM E RISCAGEM</t>
  </si>
  <si>
    <t>TORQUÊS ARMADOR 12"</t>
  </si>
  <si>
    <t>TRENA 5M</t>
  </si>
  <si>
    <t>TRENA FIBRA VIDRO 50 M</t>
  </si>
  <si>
    <t>unidade</t>
  </si>
  <si>
    <t>Kg</t>
  </si>
  <si>
    <t>jogo</t>
  </si>
  <si>
    <t>23305.002991.2020-98</t>
  </si>
  <si>
    <t>ALICATE AMPERÍMETRO CARACTERÍSITICAS: 1)MATERIAL: PLÁSTICO, 2) TIPO: DIGITAL, 3)TENSÃO ALTERNADA: 750VAC 4)TENSÃO CONTÍNUA:1000VDC 5)CORRENTE ALTERNADA: 20/200/ 1000A 6)RESISTÊNCIA: 2000 OHMS 7) ALIMENTAÇÃO: 3 PILHAS AAA DE 1,5V, ELETRICIDADE, TRUE RMS, 8)MEMÓRIA, 9)FREQÜÊNCIA 100 KHZ</t>
  </si>
  <si>
    <t>ALICATE DE CORTE CARACTERÍSTICAS: 1) MATERIAL: FORJADO EM AÇO CRORMO-VANÁDIO; 2) CORTE: TIPO DIAGONAL; 3) CABO: PLÁSTICO; 4) TIPO: ISOLADO; 5) USO: INDUSTRIAL PROFISSIONAL; 6) DIMENSÃO: APROXIMADAMENTE 120 MM OU 4 1/2 POL.</t>
  </si>
  <si>
    <t xml:space="preserve">ALICATE DE CORTE DIAGONAL 1) MODELO: SUECO; 2) MATERIAL: AÇO-VANÁDIO; 3) COM ISOLAMENTO. 4) PESO: APROX. 120 A 150G. 5) MEDIDA: ENTRE 5” A 6”. </t>
  </si>
  <si>
    <t>ALICATE DE CORTE, 1) TIPO: DIAGONAL [2) TAMANHO: 7¨ OU 180MM  3) MATERIAL: AÇO CARBONO, NIQUELADO, 4) CABO ISOLADO.</t>
  </si>
  <si>
    <t>ALICATE PARA CORTE DIAGONAL 1) MODELO: SUECO 2)MATERIAL: AÇO LIGADO AO VANÁDIO 3)ISOLAMENTO: 1000V 4)COMPRIMENTO: 160MM 5) ACABAMENTO: NIQUELADO E FACES LIXADAS.</t>
  </si>
  <si>
    <t>CARACTERÍSTICAS: 32X10X2CM; NIQUELADO; PESO: 0,46KG; CONSTRUÍDO COM AÇO DE LIGA. MORDENTE RETO NIQUELADO.</t>
  </si>
  <si>
    <t xml:space="preserve">ALICATE DE PRESSÃO, 1) MATERIAL FERRO, 2) CARC. ADICIONAIS: TRATAMENTO SUPERFICIAL AÇO VANADIO - 31CRV3, MORDENTE INFERIOR CURVO, AJUSTE 1 POSIÇÃO, ABERTURA BOCA 25MM, 3) COMPRIMENTO 175MM. </t>
  </si>
  <si>
    <t>ALICATE REBITADOR, CARACTERÍSTICAS: 1) TIPO: MANUAL; 2) BICOS: COM 4 UNIDADES; 3) TAMANHO DOS BICOS: DIAMETRO 2.4MM OU 3/32", 3,2MM OU 1/8", 4,0MM OU 5/32", 5,0MM OU 3/16".</t>
  </si>
  <si>
    <t>ALICATE UNIVERSAL  1)MATERIAL: FORJADO EM AÇO VANADIO 2) TIPO: PROFISSIONAL  3) CABO: PLASTICO TIPO CABO ISOLADO 1000 VOLT 4) CORTE - CORTE TEMPERADO POR INDUÇÃO 5) PESO: APROX. 200 A 230G 6) MEDIDA: 6”</t>
  </si>
  <si>
    <t>ALICATE UNIVERSAL, CARACTERÍSTICAS: 1) MATERIAL: FORJADO EM AÇO CROMO VANÁDIO; 2) TIPO: PROFISSIONAL; 3) MATERIAL: CABO PLÁSTICO, ISOLADO; 4) CORTE: TIPO TEMPERADO POR INDUÇÃO; 4) TAMANHO: 8 POL</t>
  </si>
  <si>
    <t>ARCO DE SERRA PARA METAIS, 1) MATERIAL: EM AÇO, 2) MEDIDA: PARA LÂMINAS DE 12 POLEGADAS, 3)PROFUNDIDADE DE CORTE DE 90MM.</t>
  </si>
  <si>
    <t>BEDAME 1) MATERIAL: ACO RAPIDO C/ 12% COBALTO TEMPERADO 2)MEDIDA:  1/8POL X 5/8 X 6 POL</t>
  </si>
  <si>
    <t>BITS 1)TIPO: QUADRADO 2) MATERIAL: AÇÕE RÁPIDO COM 10% DE COBALTO  3) DIMENSÕES: 3/8" X 4".</t>
  </si>
  <si>
    <t>BROCA: 1) MATERIAL: ACO RAPIDO, 2) DIAMETRO: 48MMx1/16, 3)TAMANHO: LONGO</t>
  </si>
  <si>
    <t>BROCA: 1) MATERIAL: ACO RAPIDO, 2) DIAMETRO: 67MMx7/64, 3)TAMANHO: LONGO</t>
  </si>
  <si>
    <t>BROCA: 1) MATERIAL: ACO RAPIDO, 2) DIAMETRO: 8 MM, 3)TAMANHO: LONGO</t>
  </si>
  <si>
    <t>BROCA: 1) MATERIAL: ACO RAPIDO, 2) DIAMETRO: 83MMX11/64, 3)TAMANHO: LONGO</t>
  </si>
  <si>
    <t>BROCA 1)MATERIAL: ACO RAPIDO, 2) DIAMETRO 1/2 POL, 3) TAMANHO CURTO</t>
  </si>
  <si>
    <t>BROCA, CARACTERÍSTICAS: 1) MATERIAL: AÇO RÁPIDO; 2) DIÂMETRO: 1/4 POL; 3)TAMANHO: MÉDIO; 4) HASTE: TIPO CILÍNDRICO</t>
  </si>
  <si>
    <t>BROCA, CARACTERÍSTICAS: 1) MATERIAL: AÇO RÁPIDO; 2) DIÂMETRO: 1/8 POL; 3)TAMANHO: MÉDIO; 4) HASTE: TIPO CILÍNDRICO</t>
  </si>
  <si>
    <t>BROCA: 1) MATERIAL: ACO RAPIDO, 2) DIAMETRO: 102MMx1/4, 3)TAMANHO: LONGO</t>
  </si>
  <si>
    <t>BROCA 1)MATERIAL: ACO RAPIDO, 2) DIAMETRO 13/64 POL, 3) TAMANHO CURTO</t>
  </si>
  <si>
    <t>BROCA: 1) MATERIAL: ACO RAPIDO, 2) DIAMETRO: 3/8 POL, 3)TAMANHO: LONGO</t>
  </si>
  <si>
    <t>BROCA, CARACTERÍSTICAS: 1) MATERIAL: AÇO RÁPIDO; 2) DIÂMETRO: 5/16 POL 3)TAMANHO: LONGO.</t>
  </si>
  <si>
    <t>BROCA, 1) MATERIAL ACO RAPIDO 2) DIAMETRO 5/32 POL, 3) TAMANHO LONGO</t>
  </si>
  <si>
    <t>BROCA DE CENTRO AÇO RÁPIDO DE DIÂMETRO 4MM X 10 MM DE HASTE</t>
  </si>
  <si>
    <t>BROCA 1)TIPO: DE CENTRO 2) MATERIAL: AÇO RÁPIDO HSS 3) DIMENSÕES: 2,5MM POR DIÂMETRO 6,3MM POR 45MM DE COMPRIMENTO</t>
  </si>
  <si>
    <t>BROCA 1) TIPO: HELICOIDAL 2) MATERIAL: AÇO RÁPIDO HSS 3) HASTE PARALELA CURTA 4) DIÂMETRO 3,0 MM</t>
  </si>
  <si>
    <t>BROCA 1) TIPO: HELICOIDAL 2) MATERIAL: AÇO RÁPIDO HSS 3) HASTE: CILÍNDRICA PARALELA CURTA 4) DIÂMETRO NOMINAL: 4,0 MM, 5) SENTIDO ROTAÇÃO CORTE À DIREITA, 6) ÂNGULO DA PONTA 118,7) NORMAS TÉCNICAS DIN 338, 8) CARACTERÍSTICAS ADICIONAIS GEOMETRIA DO CANAL TIPO N, TAMANHO CURTO</t>
  </si>
  <si>
    <t>BROCA 1) TIPO: HELICOIDAL 2) MATERIAL: AÇO RÁPIDO HSS 3) HASTE PARALELA CURTA 4) DIÂMETRO 5,0 MM</t>
  </si>
  <si>
    <t>BROCA 1) TIPO: HELICOIDAL 2) MATERIAL: AÇO RÁPIDO HSS 3) HASTE PARALELA CURTA 4) DIÂMETRO 6,0 MM</t>
  </si>
  <si>
    <t>BROCA 1) TIPO:  HELICOIDAL 2) MATERIAL: AÇO RÁPIDO HSS 3) HASTE PARALELA CURTA 4) DIÂMETRO 8,0 MM</t>
  </si>
  <si>
    <t>BROCA 1)TIPO: HELICOIDAL 2) MATERIAL: AÇO RÁPIDO HSS 3) HASTE PARALELA CURTA 4) DIÂMETRO 10 MM</t>
  </si>
  <si>
    <t>BROCA 1)TIPO: HELICOIDAL 2) MATERIAL: AÇO RÁPIDO HSS 3) HASTE PARALELA CURTA 4) DIÂMETRO 10,5 MM</t>
  </si>
  <si>
    <t>BROCA 1) TIPO:  HELICOIDAL 2) MATERIAL: AÇO RÁPIDO HSS 3) HASTE PARALELA CURTA 4) DIÂMETRO 12 MM</t>
  </si>
  <si>
    <t>BROCA 1) TIPO: HELICOIDAL 2) MATERIAL: AÇO RÁPIDO HSS 3) HASTE PARALELA CURTA 4) DIÂMETRO 13 MM</t>
  </si>
  <si>
    <t>BROCA 1) TIPO: HELICOIDAL 2) MATERIAL: AÇO RÁPIDO HSS 3) HASTE PARALELA CURTA 4) DIÂMETRO 14 MM</t>
  </si>
  <si>
    <t>BROCA 1) TIPO HELICOIDAL 2) MATERIAL: AÇO RÁPIDO HSS 3) HASTE PARALELA CURTA 4) DIÂMETRO 15 MM</t>
  </si>
  <si>
    <t>BROCA 1) TIPO: HELICOIDAL 2) MATERIAL: AÇO RÁPIDO HSS 3) HASTE PARALELA CURTA 4)DIÂMETRO 16 MM</t>
  </si>
  <si>
    <t>BROCA1) TIPO:  HELICOIDAL 2) MATERIAL: AÇO RÁPIDO HSS 3) HASTE PARALELA CURTA 4) DIÂMETRO 18 MM</t>
  </si>
  <si>
    <t>BROCA 1) TIPO: HELICOIDAL 2) MATERIAL: AÇO RÁPIDO HSS 3) HASTE PARALELA CURTA 4) DIÂMETRO 20 MM</t>
  </si>
  <si>
    <t>BROCA 1) TIPO: HELICOIDAL 2) MATERIAL: AÇO RÁPIDO HSS 3) HASTE PARALELA CURTA 4) DIÂMETRO 22 MM</t>
  </si>
  <si>
    <t>BROCA 1) TIPO: HELICOIDAL 2) MATERIAL: AÇO RÁPIDO HSS 3) HASTE PARALELA CURTA 4) DIÂMETRO 23 MM</t>
  </si>
  <si>
    <t>BROCA 1) TIPO: HELICOIDAL 2) MATERIAL: AÇO RÁPIDO HSS 3) HASTE PARALELA CURTA 4)DIÂMETRO 24 MM</t>
  </si>
  <si>
    <t>BROCA 1) TIPO: HELICOIDAL 2) MATERIAL: AÇO RÁPIDO HSS 3) HASTE PARALELA CURTA 4) DIÂMETRO 25 MM</t>
  </si>
  <si>
    <t>BROCA WIDIA, CARACTERÍSTICAS: 1) MATERIAL: AÇO; 2) PONTA: WIDIA; 3) TAMANHO: MÉDIA; 4) DIÂMETRO: 1/4 POL OU 6,5 MM; 5) HASTE: TIPO CILÍNDRICA</t>
  </si>
  <si>
    <t>BROCA WIDIA, CARACTERÍSTICAS: 1) MATERIAL: AÇO; 2) PONTA: WIDIA; 3) TAMANHO: MÉDIA; 4) DIÂMETRO: 3/16 POL OU 5 MM; 5) HASTE: TIPO CILÍNDRICA</t>
  </si>
  <si>
    <t>BROCA WIDIA, CARACTERÍSTICAS: 1) MATERIAL: AÇO; 2) PONTA: WIDIA; 3) TAMANHO: MÉDIA; 4) DIÂMETRO: 3/8 POL OU 9,5 MM; 5) HASTE: TIPO CILÍNDRICA</t>
  </si>
  <si>
    <t>BROCA WIDIA, CARACTERÍSTICAS: 1) MATERIAL: AÇO; 2) PONTA: WIDIA; 3) TAMANHO: MÉDIA; 4) DIÂMETRO: 5/16 POL OU 8 MM; 5) HASTE: TIPO CILÍNDRICA</t>
  </si>
  <si>
    <t>BROCA WIDIA, CARACTERÍSTICAS: 1) MATERIAL: AÇO; 2) PONTA: WIDIA; 3) TAMANHO: MÉDIA; 4) DIÂMETRO: 5/32 POL ; 5) HASTE: TIPO CILÍNDRICA</t>
  </si>
  <si>
    <t>BROCA WIDIA, CARACTERÍSTICAS: 1) MATERIAL: AÇO; 2) PONTA: WIDIA; 3) TAMANHO: MÉDIA; 4) DIÂMETRO: 9/16 POL OU 14 MM; 5) HASTE: TIPO CILÍNDRICA</t>
  </si>
  <si>
    <t>CAIXA PARA FERRAMENTAS SANFONADA COM ALÇA
CAIXA PARA FERRAMENTAS SANFONADA COM ALÇA 5 GAVETAS TRATAMENTO ANTI FERRUGEM  TAMANHA 500 MM COMPRIMENTO  200 LARGURA  ALTURA 210MM.</t>
  </si>
  <si>
    <t>CAVADEIRA, CARACTERÍSTICAS: 1) TIPO: ALAVANCA; 2) MATERIAL: AÇO CARBONO; 3) CABO: MADEIRA RETA DE 150 CM; 4) DIMENSÕES: APROXIMADAMENTE 80 X 250 MM; 5) PESO: APROXIMADAMENTE 1 KG</t>
  </si>
  <si>
    <t xml:space="preserve">CHAVE AJUSTÁVEL, CARACTERÍSTICAS: 1) TAMANHO 6 POL; 2) MATERIAL: AÇO LIGA; 3) APERTO: PARAFUSO/ PORCA SEXTAVADA OU QUADRADA.                     </t>
  </si>
  <si>
    <t xml:space="preserve">CHAVE AJUSTÁVEL, CARACTERÍSTICAS: 1) TAMANHO 12 POL; 2) MATERIAL: AÇO LIGA; 3) APERTO: PARAFUSO/ PORCA SEXTAVADA OU QUADRADA;                             </t>
  </si>
  <si>
    <t>CHAVE FENDA, CARACTERÍSTICAS: 1) MATERIAL: HASTE AÇO CROMO VANÁDIO, CABO EM POLIPROPILENO; 2) TIPO: PONTA PHILIPS; 3) BITOLA: 4,5 MM 4) COMPRIMENTO: HASTE 80 MM; 5) TAMANHO: 3/16 X 3 POL.</t>
  </si>
  <si>
    <t>CHAVE FENDA, CARACTERÍSTICAS: 1) MATERIAL: HASTE AÇO CROMO VANÁDIO, CABO EM POLIPROPILENO; 2) TIPO: PONTA PHILIPS; 3) TAMANHO: 5/16 X 6 POL.</t>
  </si>
  <si>
    <t>CHAVE PARA TUBOS 1) TIPO: CHAVE GRIFO 2) TAMANHO: 10". 3) MATERIAL:EM AÇO CROMO VANÁDIO; CABEÇA E CASTANHA EM AÇO LIGA; CABO EM FERRO FUNDIDO NODULAR E PINTURA ELETROSTÁTICA; 4) MORDENTE COM TRATAMENTO TÉRMICO. 5)PESO: APROX. 0,45 A 0,75 KG</t>
  </si>
  <si>
    <t>CHAVE 1) TIPO; HEXAGONAL LONGA 2) TAMANHO: 1/4", 2) MATERIAL: EM AÇO LIGADO AO VANÁDIO 4) PARA PARAFUSOS COM SEXTAVADO INTERNO.</t>
  </si>
  <si>
    <t>CHAVE 1) TIPO:  HEXAGONAL LONGA 2) TAMANHO: 1,5MM, 3) MATERIAL: EM AÇO LIGADO AO VANÁDIO,4) PARA PARAFUSOS COM SEXTAVADO INTERNO.</t>
  </si>
  <si>
    <t>CHAVE 1) TIPO: HEXAGONAL LONGA 2) TAMANHO:  1/2", 3) MATERIAL: EM AÇO LIGADO AO VANÁDIO 4) PARA PARAFUSOS COM SEXTAVADO INTERNO.</t>
  </si>
  <si>
    <t>COLHER DE PEDREIRO, CARACTERÍSTICAS: 1) TAMANHO: PEQUENO; 2) DIMENSÕES: 7 POL; 3) MATERIAL: AÇO TRATADO; 4) CABO: REFORÇADO E ANATÔMICO; 5) UTILIZAÇÃO: ALVENARIA.</t>
  </si>
  <si>
    <t>COLHER DE PEDREIRO, CARACTERÍSTICAS: 1) TAMANHO: MÉDIO; 2) DIMENSÕES: 8 POL; 3) MATERIAL: AÇO TRATADO; 4) CABO: REFORÇADO E ANATÔMICO; 5) UTILIZAÇÃO: ALVENARIA.</t>
  </si>
  <si>
    <t>COLHER DE PEDREIRO, CARACTERÍSTICAS: 1) TAMANHO: GRANDE; 2) DIMENSÕES: 9 POL; 3) MATERIAL: AÇO TRATADO; 4) CABO: REFORÇADO E ANATÔMICO; 5) UTILIZAÇÃO: ALVENARIA.</t>
  </si>
  <si>
    <t>DESEMPENADEIRA 1) TIPO: MANUAL, 2) MATERIAL: ACO, 3) TAMANHO: 25CM, 12CM, 3) USO: ARGAMASSA</t>
  </si>
  <si>
    <t>DISCO DE CORTE ABRASIVO, CARACTERÍSTICAS: 1) DIMENSÕES APROXIMADAS: DIÂMETRO 235 MM, ESPESSURA: 2MM, DIÂMETRO DO FURO: 22MM; 2) MATERIAL: ÓXIDO DE ALUMÍNIO; 3) APLICAÇÃO: CORTE DE METAIS FERROZOS COM DUREZA APROXIMADA 40 E 55HRC; 4) USO: EM CORTADEIRA METALOGRÁFICA</t>
  </si>
  <si>
    <t>Tamanho do grão: 30; Diâmetro externo metro: 300 mm (12) – Espessura: 3,2 mm (1/8”) - Diametro interno do furo: 19,05 mm / ¾. O disco deve possuir o selo ABNT</t>
  </si>
  <si>
    <t>ENXADA, CARACTERÍSTICAS: 1) MATERIAL: AÇO CARBONO; 2) CABO: MADEIRA, 150 CM; 3) DIMENSÕES: APROXIMADAMENTE 30 X 18CM; 4) PESO: APROXIMADAMENTE 1KG 5) TIPO: ACHATADO, ESTAMPADO; 6) ADICIONAIS: ENCAIXE CABO FERRO FUNDIDO.</t>
  </si>
  <si>
    <t>ESCOVA DE AÇO CIRCULAR PARA MOTO ESMERIL REBOLO TIPO ESCOVA DE AÇO CIRCULAR 6” X ¾ FURO DE ½ COM REDUÇÕES DE ½, 5/8, ¾, 7/8 , E 1” FIO 0,40</t>
  </si>
  <si>
    <t>ESCOVA MANUAL COM CABO DE MADEIRA, FIO DE AÇO DE CARBONO, 4 FILEIRAS.</t>
  </si>
  <si>
    <t>ESPÁTULA COM CABO DE MADEIRA 1)USO: PINTURA,MASSA E RASPAGEM 2) MATERIAL: METAL, 3) TAMANHO: 10 CM.</t>
  </si>
  <si>
    <t>ESQUADRO DE PRECISÃO 100X70 MM, EM AÇO INOXIDÁVEL, DUAS ARESTAS COM FIO, EXATIDÃO DE ACORDO COM A NORMA DIN875/0 - CLASSE 0</t>
  </si>
  <si>
    <t>ESQUADRO PROFISSIONAL 12 POLEGADAS CABO ALUMINIO</t>
  </si>
  <si>
    <t>ESTILETE 1)TIPO: RETRÁTIL PARA LÂMINA 2)TAMANHO: DE 0,6 ESPESSURA X 19MM LARGURA X 60MM COMPRIMENTO</t>
  </si>
  <si>
    <t>FACÃO, CARACTERÍSTICAS: 1) MATERIAL: LÂMINA AÇO, CABO MADEIRA; 2) COMPRIMENTO: 14 POL; 3) APLICAÇÃO: PARA MATO; 4) ADICIONAIS: COM BAINHA</t>
  </si>
  <si>
    <t>FORMÃO 1) MATERIAL CORPO CROMO VANÁDIO,  CABO MADEIRA, 2) BITOLA 1 1/2 POL</t>
  </si>
  <si>
    <t>FORMÃO,1) MATERIAL CORPO CROMO VANÁDIO CABO MADEIRA, 2) BITOLA 1/2 POL</t>
  </si>
  <si>
    <t>FORMÃO,1) MATERIAL CORPO CROMO VANÁDIO, CABO MADEIRA, 2) BITOLA 1/4 POL</t>
  </si>
  <si>
    <t>FORMÃO, 1) MATERIAL CORPO CROMO VANÁDIO,  CABO MADEIRA, 2) TAMANHO: 5/8 POL</t>
  </si>
  <si>
    <t>GRAMPEADOR E PINADOR MANUAL PARA GRAMPOS TIPO T DE 10 A 14 MM, GRAMPOS TIPO U DE 10 A 12 MM E GRAMPOS RETOS DE 4 A 14 MM DE ALTURA.</t>
  </si>
  <si>
    <t>JOGO ALFABETO DE AÇO 6 mm</t>
  </si>
  <si>
    <t>JOGO ALGARISMOS DE AÇO 6 mm</t>
  </si>
  <si>
    <t>JOGO CHAVE ALLEN,1) MATERIAL ACO, 2)TRATAMENTO SUPERFICIAL NIQUELADO, 3)FORMATO SEXTAVADO, 4) MEDIDA REFERENCIA 3/16 POL 5) CAIXA COM 10 CHAVES</t>
  </si>
  <si>
    <t>JOGO CHAVE, 1) MATERIAL ACO, 2) TIPO COMBINADA,3) QUANTIDADE PECAS 15, 4) APLICACAO SERVICOS GERAIS - OFICINA, 5) COMPONENTES 6/7/8/10/11/12/13/14/17/19/22//24/27/30/ E 32 MM, 6) ACABAMENTO SUPERFICIAL CROMADO</t>
  </si>
  <si>
    <t>MATERIAL: AÇO CROMO-VANÁDIO. FORMATO ERGONÔMICO QUE PROPORCIONA MELHOR ADERÊNCIA AO USUÁRIO. TODAS CHAVES POSSUEM FURO NO CABO PARA PENDURAÇÃO .
COMPOSIÇÃO: 6 CHAVES DE FENDA: 1/8 X 2", 2/16 X 1.1/2", 3/16 X 3", 1/4 X 1.1/2", 1/4 X 4", 5/16 X 6" 4 CHAVES FENDA CRUZADA(PHILLIPS): 1/2 X 2", 3/16 X 1.1/2", 3/16 X 3", 1/4 X 4"</t>
  </si>
  <si>
    <t>JOGO CHAVE, MATERIAL AÇO CROMO TREFILADO, TIPO FIXA, QUANTIDADE PEÇAS 13, COMPONENTES CHAVES DE 3/8 A 1</t>
  </si>
  <si>
    <t>JOGO CHAVE, MATERIAL AÇO CROMO VANÁDIO, TIPO HEXAGONAL, QUANTIDADE PEÇAS 9, APLICAÇÃO MANUTENÇÃO EQUIPAMENTO MECÂNICO, COMPONENTES CHAVES MEDIDAS 1,5; 2; 2,5; 3; 4; 5; 6; 7 E 8MM, CARACTERÍSTICAS ADICIONAIS MODELO ´L´, TAMANHO CURTO, ACABAMENTO SUPERFICIAL FOSFATIZADO</t>
  </si>
  <si>
    <t>JOGO CHAVE, MATERIAL AÇO CROMO VANÁDIO, TIPO SOQUETE, QUANTIDADE PEÇAS 16, COMPONENTES 10 A 32, CARACTERÍSTICAS ADICIONAIS SEXTAVADOS, ENCAIXE DE 1/2 POL</t>
  </si>
  <si>
    <t>JOGO CHAVE TORX:1)TIPO:PARA PARAFUSO TIPO “TORX” INTERNO 2) MATERIAL: EM AÇO-VANÁDIO, FOSFATIZADO ESCURECIDO.3) POSSUI PERFIL EM “L”.4) QUANTIDADE: JOGO COM 15 PEÇAS 5) MEDIDAS:T6, T7, T8, T9, T10, T15, T20, T25, T30, T35, T40, T45, T50, T55 E T60.</t>
  </si>
  <si>
    <t>JOGO DE MACHO MANUAL 1) QUANTIDADE: 3 PEÇAS 2)MATERIAL: AÇO RÁPIDO HSS 3) TAMANHO: M6X1,00</t>
  </si>
  <si>
    <t>JOGO DE MACHO MANUAL 1) TAMANHO: M10 2) MATERIAL: AÇO RÁPIDO EM HSS 3) TAMANHO: M8X1,25 4) QUANTIDADE: 3 PEÇAS</t>
  </si>
  <si>
    <t>JOGO DE MACHO MANUAL 1) QUANTIDADE: 3 PEÇAS 2)MATERIAL: AÇO RÁPIDO HSS 3) TAMANHO: M10X1,5</t>
  </si>
  <si>
    <t>LÂMINA SERRA, CARACTERÍSTICAS: 1) MATERIAL: AÇO FLEXÍVEL; 2) TIPO: MANUAL; 3) QUANTIDADE DE DENTES: 24 POR POLEGADA; 4) DIMENSÕES: APROXIMADAMENTE 1/2 X 12 POL</t>
  </si>
  <si>
    <t>LIMA BASTARDA 1) TIPO: CHATA  2) TAMANHO: 4", 3)PICADO DUPLO NAS FACES E PICADO SIMPLES NAS LATERAIS,  4) MATERIAL: EM AÇO ESPECIAL ALTO TEOR DE CARBONO, TEMPERADO</t>
  </si>
  <si>
    <t>LIMA BASTARDA 10 TIPO: CHATA 20 TAMANHO: 8", 3) PICADO DUPLO NAS FACES E PICADO SIMPLES NAS LATERAIS,  4) MATERIAL: EM AÇO ESPECIAL ALTO TEOR DE CARBONO, TEMPERADO</t>
  </si>
  <si>
    <t>LIMA CHATA, 1) TIPO BASTARDA, 2) COMPR. 10POL., 3) USO DESBASTE RÁPIDO, MATERIAIS FERROSOS/NÃO FERROSOS. 4) APLICAÇÃO FERRAMENTARIA, AMBAS AS FACES COM PICADO DUPLO</t>
  </si>
  <si>
    <t>LIMA BASTARDA 1) TIPO: MEIA CANA 2) TAMANHO: 10", 3) PICADO DUPLO NAS FACES,  4) MATERIAL: EM AÇO ESPECIAL ALTO TEOR DE CARBONO, TEMPERADO</t>
  </si>
  <si>
    <t>LIMA 1) TIPO: MEIA CANA BASTARDA 2) TAMANHO: 6POL</t>
  </si>
  <si>
    <t>LIMA 1) TIPO: MEIA CANA BASTARDA 2) TAMANHO: 8POL</t>
  </si>
  <si>
    <t>LIMA 1) TIPO REDONDA BASTARDA 2) TAMANHO: 10POL</t>
  </si>
  <si>
    <t>LIMA CHATA, 1) TIPO MURÇA, 2) COMPR 8 POL., 3) USO ACABAMENTOS, 4) APLICAÇÃO: FERRAMENTARIA, 5) AMBAS AS FACES COM PICADO DUPLO.</t>
  </si>
  <si>
    <t>LIMA CHATA, 1) TIPO MURÇA, 2) COMPR 10 POL., 3) USO ACABAMENTOS, 4) APLICAÇÃO: FERRAMENTARIA, 5) AMBAS AS FACES COM PICADO DUPLO.</t>
  </si>
  <si>
    <t>LIMA 1) TIPO: MURÇA MEIA CANA 2) TAMANHO: 10POL</t>
  </si>
  <si>
    <t>LIMA 1) TIPO: QUADRADA MURCA 2) TAMANHO: 10POL</t>
  </si>
  <si>
    <t>LIMA 1) TIPO: REDONDA MURCA 2) TAMANHO: 8POL</t>
  </si>
  <si>
    <t>LIMA 1) TIPO: REDONDA MURCA 2) TAMANHO:10POL</t>
  </si>
  <si>
    <t>LIMA 1) TIPO: MURÇA TRIANGULAR 2) TAMANHO: 6",  3) MATERIAL: EM AÇO ESPECIAL ALTO TEOR DE CARBONO, TEMPERADO</t>
  </si>
  <si>
    <t>MARRETA CARACTERÍSTICAS: 1) MATERIAL: AÇO FORJADO E TEMPERADO; 2) CABO: MADEIRA; 3) PESO: 1 KG, 4) TIPO: OITAVADO; 5) FIXAÇÃO: DA CABEÇA AO CABO POR RESINA EPÓXI OU CUNHA METÁLICA.</t>
  </si>
  <si>
    <t>MARRETA CARACTERÍSTICAS: 1) MATERIAL: AÇO FORJADO E TEMPERADO; 2) CABO: MADEIRA; 3) PESO: 0,5 KG, 4) TIPO: OITAVADO; 5) FIXAÇÃO: DA CABEÇA AO CABO POR RESINA EPÓXI OU CUNHA METÁLICA.</t>
  </si>
  <si>
    <t>MARRETA CARACTERÍSTICAS: 1) MATERIAL: AÇO FORJADO E TEMPERADO; 2) CABO: MADEIRA; 3) PESO: 2 KG, 4) TIPO: OITAVADO; 5) FIXAÇÃO: DA CABEÇA AO CABO POR RESINA EPÓXI OU CUNHA METÁLICA.</t>
  </si>
  <si>
    <t>MARTELO 1) TIPO "PENA", 2) MATERIAL: EM AÇO LIGADO AO VANÁDIO, EXTREMIDADES TEMPERADAS, ACABAMENTO FOSFATIZADO COM EXTREMIDADES LIXADAS,CABO EM MADEIRA, 3) COMPRIMENTO DE 320MM 4) PESO DA CABEÇA DE 300G.</t>
  </si>
  <si>
    <t>MARTELO 1) TIPO: DE BOLA 2) MATERIAL: EM AÇO FORJADO TEMPERADO COM CABO DE MADEIRA 3) PESO: 300G</t>
  </si>
  <si>
    <t>MARTELO DE BORRACHA CARACTERÍSTICAS: 1) MATERIAL: BORRACHA MACIÇA; 2) CABO: MADEIRA DE LEI; 3) DIÂMETRO: APROXIMADAMENTE 80MM.</t>
  </si>
  <si>
    <t>MARTELO DE FERRO COM REQUISITOS MÍNIMOS: 1) TIPO: UNHA  2) FORJADO EM ÚNICA PEÇA; 3) CABEÇA 100% POLIDA; 4) CABO ANATÔMICO EM MADEIRA ESPECIAL E ENVERNIZADA; 5) TAMANHO: 25 MM; 6) MATERIAL AÇO FORJADO; 7) FIXAÇÃO DA CABEÇA AO CABO COM UMA CUNHA METÁLICA.</t>
  </si>
  <si>
    <t>MEDIDOR DE DISTÂNCIAS 1) TIPO: A LASER 2) FAIXA DE ALCANCE: DE 0,10 A 30 METROS.3)MEDIDAS EM: PÉS, POLEGADAS E METROS. 4)PRECISÃO DE MAIS OU MENOS 3MM. 5)RESISTENTE A QUEDAS DE ATÉ DOIS METROS DE ALTURA.6)  BASE PLANA PARA APOIO EM SUPERFICIES.7)  VISUALIZADOR LUMINOSO. 8) CARAC. ADICIONAIS: BORRACHA PROTETORA. FUNÇÃO DE CÁLCULO EM M² E FT² E VOLUME M³ E FT³. FUNCIONA COM DUAS PILHAS AA. USO EM CARPINTARIA, SERRALHERIA, PROFISSIONAIS DA CONSTRUÇÃO E DE DRY WALL, ELETRICISTAS, INSTALADORES DE PISOS.</t>
  </si>
  <si>
    <t>METRO DOBRÁVEL, CARACTERÍSTICAS: 1) MATERIAL: POLIESTIRENO; 2) TAMANHO: 2 METROS; 3) NUMERAÇÃO: DECIMAL E INGLÊS; 4) TIPO: SUECO</t>
  </si>
  <si>
    <t xml:space="preserve">NÍVEL BOLHA DE ALUMÍNIO, CARACTERÍSTICAS: 1) TAMANHO: APROXIMADAMENTE 12 POL OU 300MM; 2) AMPOLAS DE 360°; 3) ESTRUTURA: PERFIL "L"; 4) MATERIAL: ALUMÍNIO                                            </t>
  </si>
  <si>
    <t>PÁ MADEIRA: 1) TAMANHO: NÚMERO 4; 2) CABO: MADEIRA EM Y; 3) MATERIAL: AÇO; 4) FORMATO: QUADRADA; 5) APLICAÇÃO: CONSTRUÇÃO CIVIL</t>
  </si>
  <si>
    <t>PICARETA CARACTERÍSTICAS: 1) MATERIAL: AÇO TRATADO; 2) CABO: MADEIRA REFORÇADO E ANATÔMICO; 3) APLICAÇÃO: JARDINAGEM; 4) MODELO: PONTA E PÁ; 5) TAMANHO DO CABO: APROXIMADAMENTE 90 CM</t>
  </si>
  <si>
    <t>SERROTE 1)TIPO; PROFISSIONAL TRAVADO, 2) MATERIAL DA LAMINA ACO ALTO CARBONO CABO MADEIRA, TRATAMENTO SUPERFICIAL TEMPERADO E LIXADO, 3) QUANTIDADE DE DENTES 7 POR POLEGADA UN, 4) TAMANHO 22 POL</t>
  </si>
  <si>
    <t>TESOURA PARA CHAPAS, COMPRIMENTO 300MM, CAPACIDADE CHAPA 1MM</t>
  </si>
  <si>
    <t>TESOURA PODA, 1) MATERIAL LÂMINA AÇO, MATERIAL CABO MADEIRA, 2) COMPRIMENTO CABO 43, 3) APLICAÇÃO JARDINAGEM</t>
  </si>
  <si>
    <t>TESOURA 1)TIPO FUNILEIRO,2) MATERIAL: EM AÇO,CABEÇA LIXADA,CABO PLASTIFICADO, 3) COMPRIMENTO DE 250MM.</t>
  </si>
  <si>
    <t>TINTA AZUL PARA TRAÇAGEM E RISCAGEM - 1 Litro</t>
  </si>
  <si>
    <t>TORQUES ARMADOR, CARACTERÍSTICAS: 1) MATERIAL: AÇO FORJADO E TEMPERADO; 2) TIPO: ARMADOR; 3) TAMANHO: 12 POL; 4) ADICIONAIS: OXIDADO, MEIO CORTE E MANDÍBULAS LIXADAS</t>
  </si>
  <si>
    <t>TRENA, CARACTERÍSTICAS: 1) MATERIAL: AÇO; 2) LÂMINA: APROXIMADAMENTE 13 MM; 3) COMPRIMENTO: 5 M; 4) ADICIONAL: ENROLAMENTO AUTOMÁTICO COM TRAVA.</t>
  </si>
  <si>
    <t>TRENA, CARACTERÍSTICAS: 1) MATERIAL: FIBRA DE VIDRO; 2) LÂMINA: APROXIMADAMENTE 13 MM; 3) COMPRIMENTO: 50 M; 4) ADICIONAL: ESTOJO ANATÔMICO COM MANIVELA DOBRÁVEL</t>
  </si>
  <si>
    <t>12 meses</t>
  </si>
  <si>
    <t>30 dias</t>
  </si>
  <si>
    <t/>
  </si>
  <si>
    <t>ELETRODO 1) USO: PARA SOLDA E PROTEÇÃO DE FIOS 2) KG 3) diametro 2,5 mm 4) Caixa com 5Kg</t>
  </si>
  <si>
    <t>VALOR ESTIMADO TOTAL</t>
  </si>
  <si>
    <t>TOTAL</t>
  </si>
  <si>
    <t>CAE</t>
  </si>
  <si>
    <t>CEL</t>
  </si>
  <si>
    <t>CIN</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</si>
</sst>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R$-416]\ #,##0.00;[Red]\-[$R$-416]\ #,##0.00"/>
    <numFmt numFmtId="171" formatCode="&quot;Sim&quot;;&quot;Sim&quot;;&quot;Não&quot;"/>
    <numFmt numFmtId="172" formatCode="&quot;Verdadeiro&quot;;&quot;Verdadeiro&quot;;&quot;Falso&quot;"/>
    <numFmt numFmtId="173" formatCode="&quot;Ativado&quot;;&quot;Ativado&quot;;&quot;Desativado&quot;"/>
    <numFmt numFmtId="174" formatCode="[$€-2]\ #,##0.00_);[Red]\([$€-2]\ #,##0.00\)"/>
    <numFmt numFmtId="175" formatCode="_(&quot;R$ &quot;* #,##0_);_(&quot;R$ &quot;* \(#,##0\);_(&quot;R$ &quot;* &quot;-&quot;_);_(@_)"/>
    <numFmt numFmtId="176" formatCode="_-&quot;R$ &quot;* #,##0.00_-;&quot;-R$ &quot;* #,##0.00_-;_-&quot;R$ &quot;* \-??_-;_-@_-"/>
    <numFmt numFmtId="177" formatCode="_-[$R$-416]\ * #,##0.00_-;\-[$R$-416]\ * #,##0.00_-;_-[$R$-416]\ * &quot;-&quot;??_-;_-@_-"/>
    <numFmt numFmtId="178" formatCode="[$-416]dddd\,\ d&quot; de &quot;mmmm&quot; de &quot;yyyy"/>
    <numFmt numFmtId="179" formatCode="mmm/yyyy"/>
  </numFmts>
  <fonts count="48">
    <font>
      <sz val="10"/>
      <name val="Arial"/>
      <family val="0"/>
    </font>
    <font>
      <sz val="11"/>
      <color indexed="8"/>
      <name val="Calibri"/>
      <family val="2"/>
    </font>
    <font>
      <u val="single"/>
      <sz val="10"/>
      <color indexed="12"/>
      <name val="Arial"/>
      <family val="2"/>
    </font>
    <font>
      <b/>
      <sz val="9"/>
      <name val="Segoe UI"/>
      <family val="2"/>
    </font>
    <font>
      <b/>
      <sz val="11"/>
      <name val="Arial"/>
      <family val="2"/>
    </font>
    <font>
      <b/>
      <sz val="10"/>
      <name val="Arial"/>
      <family val="2"/>
    </font>
    <font>
      <sz val="11"/>
      <name val="Arial"/>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0"/>
      <color indexed="8"/>
      <name val="Arial"/>
      <family val="2"/>
    </font>
    <font>
      <sz val="8"/>
      <name val="Segoe UI"/>
      <family val="2"/>
    </font>
    <font>
      <strike/>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indexed="50"/>
        <bgColor indexed="64"/>
      </patternFill>
    </fill>
    <fill>
      <patternFill patternType="solid">
        <fgColor theme="3" tint="0.7999799847602844"/>
        <bgColor indexed="64"/>
      </patternFill>
    </fill>
    <fill>
      <patternFill patternType="solid">
        <fgColor rgb="FFFF00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0" fillId="0" borderId="0">
      <alignment/>
      <protection/>
    </xf>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4" fillId="29" borderId="1" applyNumberFormat="0" applyAlignment="0" applyProtection="0"/>
    <xf numFmtId="0" fontId="0" fillId="0" borderId="0">
      <alignment/>
      <protection/>
    </xf>
    <xf numFmtId="0" fontId="2"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0" fillId="0" borderId="0" applyFill="0" applyBorder="0" applyAlignment="0" applyProtection="0"/>
    <xf numFmtId="0" fontId="37"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43" fontId="0" fillId="0" borderId="0" applyFont="0" applyFill="0" applyBorder="0" applyAlignment="0" applyProtection="0"/>
  </cellStyleXfs>
  <cellXfs count="55">
    <xf numFmtId="0" fontId="0" fillId="0" borderId="0" xfId="0" applyAlignment="1">
      <alignment/>
    </xf>
    <xf numFmtId="44" fontId="4" fillId="33" borderId="10" xfId="49" applyFont="1" applyFill="1" applyBorder="1" applyAlignment="1" applyProtection="1">
      <alignment horizontal="center" vertical="center" textRotation="90" wrapText="1"/>
      <protection/>
    </xf>
    <xf numFmtId="44" fontId="4" fillId="33" borderId="10" xfId="49" applyFont="1" applyFill="1" applyBorder="1" applyAlignment="1" applyProtection="1">
      <alignment horizontal="center" vertical="center" wrapText="1"/>
      <protection/>
    </xf>
    <xf numFmtId="44" fontId="4" fillId="33" borderId="11" xfId="49" applyFont="1" applyFill="1" applyBorder="1" applyAlignment="1" applyProtection="1">
      <alignment horizontal="center" vertical="center" wrapText="1"/>
      <protection/>
    </xf>
    <xf numFmtId="0" fontId="5" fillId="33" borderId="10" xfId="0" applyFont="1" applyFill="1" applyBorder="1" applyAlignment="1">
      <alignment horizontal="center" vertical="center" wrapText="1"/>
    </xf>
    <xf numFmtId="170" fontId="5" fillId="33" borderId="10" xfId="49" applyNumberFormat="1" applyFont="1" applyFill="1" applyBorder="1" applyAlignment="1" applyProtection="1">
      <alignment horizontal="center" vertical="center" wrapText="1"/>
      <protection/>
    </xf>
    <xf numFmtId="44" fontId="5" fillId="33" borderId="10" xfId="49" applyFont="1" applyFill="1" applyBorder="1" applyAlignment="1" applyProtection="1">
      <alignment horizontal="center" vertical="center" wrapText="1"/>
      <protection/>
    </xf>
    <xf numFmtId="44" fontId="5" fillId="33" borderId="10" xfId="49" applyNumberFormat="1" applyFont="1" applyFill="1" applyBorder="1" applyAlignment="1" applyProtection="1">
      <alignment horizontal="center" vertical="center" wrapText="1"/>
      <protection/>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xf>
    <xf numFmtId="0" fontId="5" fillId="0" borderId="0" xfId="0" applyFont="1" applyBorder="1" applyAlignment="1">
      <alignment horizontal="center" vertical="center"/>
    </xf>
    <xf numFmtId="0" fontId="0" fillId="0" borderId="0" xfId="0" applyFont="1" applyBorder="1" applyAlignment="1">
      <alignment vertical="center" wrapText="1"/>
    </xf>
    <xf numFmtId="44" fontId="0" fillId="0" borderId="0" xfId="49"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44" fontId="0" fillId="0" borderId="0" xfId="0" applyNumberFormat="1" applyFont="1" applyBorder="1" applyAlignment="1">
      <alignment vertical="center"/>
    </xf>
    <xf numFmtId="44" fontId="0" fillId="0" borderId="0" xfId="0" applyNumberFormat="1" applyFont="1" applyFill="1" applyBorder="1" applyAlignment="1">
      <alignment vertical="center"/>
    </xf>
    <xf numFmtId="44" fontId="0" fillId="0" borderId="0" xfId="0" applyNumberFormat="1" applyFont="1" applyFill="1" applyBorder="1" applyAlignment="1">
      <alignment vertical="center" wrapText="1"/>
    </xf>
    <xf numFmtId="44" fontId="0" fillId="0" borderId="0" xfId="0" applyNumberFormat="1" applyFont="1" applyFill="1" applyBorder="1" applyAlignment="1">
      <alignment horizontal="center" vertical="center"/>
    </xf>
    <xf numFmtId="44" fontId="0" fillId="0" borderId="0" xfId="49" applyFont="1" applyBorder="1" applyAlignment="1">
      <alignment horizontal="center" vertical="center"/>
    </xf>
    <xf numFmtId="44" fontId="0" fillId="0" borderId="0" xfId="0" applyNumberFormat="1" applyFont="1" applyBorder="1" applyAlignment="1">
      <alignment horizontal="center" vertical="center"/>
    </xf>
    <xf numFmtId="0" fontId="46" fillId="0" borderId="10" xfId="0" applyFont="1" applyBorder="1" applyAlignment="1">
      <alignment horizontal="center" vertical="center"/>
    </xf>
    <xf numFmtId="49" fontId="46" fillId="0" borderId="10" xfId="0" applyNumberFormat="1" applyFont="1" applyBorder="1" applyAlignment="1">
      <alignment horizontal="center" vertical="center" wrapText="1"/>
    </xf>
    <xf numFmtId="0" fontId="5" fillId="0" borderId="10" xfId="0" applyFont="1" applyBorder="1" applyAlignment="1">
      <alignment horizontal="center" vertical="center"/>
    </xf>
    <xf numFmtId="0" fontId="46"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46"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xf>
    <xf numFmtId="0" fontId="0" fillId="0" borderId="10" xfId="0" applyBorder="1" applyAlignment="1">
      <alignment/>
    </xf>
    <xf numFmtId="0" fontId="0" fillId="0" borderId="0" xfId="0" applyAlignment="1">
      <alignment horizontal="center"/>
    </xf>
    <xf numFmtId="0" fontId="5" fillId="0" borderId="0" xfId="0" applyFont="1" applyBorder="1" applyAlignment="1">
      <alignment vertical="center"/>
    </xf>
    <xf numFmtId="3" fontId="7" fillId="34" borderId="12" xfId="51" applyNumberFormat="1" applyFont="1" applyFill="1" applyBorder="1" applyAlignment="1" applyProtection="1">
      <alignment horizontal="center" vertical="center" wrapText="1"/>
      <protection/>
    </xf>
    <xf numFmtId="176" fontId="7" fillId="34" borderId="12" xfId="51" applyFont="1" applyFill="1" applyBorder="1" applyAlignment="1" applyProtection="1">
      <alignment horizontal="center" vertical="center" wrapText="1"/>
      <protection/>
    </xf>
    <xf numFmtId="44" fontId="5" fillId="0" borderId="0" xfId="0" applyNumberFormat="1" applyFont="1" applyBorder="1" applyAlignment="1">
      <alignment vertical="center"/>
    </xf>
    <xf numFmtId="44" fontId="5" fillId="0" borderId="0" xfId="0" applyNumberFormat="1" applyFont="1" applyBorder="1" applyAlignment="1">
      <alignment horizontal="center"/>
    </xf>
    <xf numFmtId="44" fontId="5" fillId="3" borderId="0" xfId="49" applyNumberFormat="1" applyFont="1" applyFill="1" applyBorder="1" applyAlignment="1" applyProtection="1">
      <alignment horizontal="center" vertical="center" wrapText="1"/>
      <protection/>
    </xf>
    <xf numFmtId="44" fontId="5" fillId="2" borderId="10" xfId="49" applyNumberFormat="1" applyFont="1" applyFill="1" applyBorder="1" applyAlignment="1" applyProtection="1">
      <alignment horizontal="center" vertical="center" wrapText="1"/>
      <protection/>
    </xf>
    <xf numFmtId="44" fontId="5" fillId="35" borderId="10" xfId="49" applyNumberFormat="1" applyFont="1" applyFill="1" applyBorder="1" applyAlignment="1" applyProtection="1">
      <alignment horizontal="center" vertical="center" wrapText="1"/>
      <protection/>
    </xf>
    <xf numFmtId="44" fontId="0" fillId="0" borderId="10" xfId="0" applyNumberFormat="1" applyFont="1" applyFill="1" applyBorder="1" applyAlignment="1">
      <alignment vertical="center"/>
    </xf>
    <xf numFmtId="0" fontId="0" fillId="36" borderId="0" xfId="0" applyFont="1" applyFill="1" applyBorder="1" applyAlignment="1">
      <alignment horizontal="center" vertical="center"/>
    </xf>
    <xf numFmtId="0" fontId="0" fillId="36" borderId="0" xfId="0" applyFont="1" applyFill="1" applyBorder="1" applyAlignment="1">
      <alignment horizontal="center" vertical="center" wrapText="1"/>
    </xf>
    <xf numFmtId="0" fontId="5" fillId="36" borderId="0" xfId="0" applyFont="1" applyFill="1" applyBorder="1" applyAlignment="1">
      <alignment horizontal="center" vertical="center"/>
    </xf>
    <xf numFmtId="44" fontId="0" fillId="36" borderId="0" xfId="49" applyFont="1" applyFill="1" applyBorder="1" applyAlignment="1">
      <alignment horizontal="center" vertical="center"/>
    </xf>
    <xf numFmtId="44" fontId="0" fillId="36" borderId="0" xfId="0" applyNumberFormat="1" applyFont="1" applyFill="1" applyBorder="1" applyAlignment="1">
      <alignment horizontal="center" vertical="center"/>
    </xf>
    <xf numFmtId="44" fontId="0" fillId="36" borderId="0" xfId="0" applyNumberFormat="1" applyFont="1" applyFill="1" applyBorder="1" applyAlignment="1">
      <alignment vertical="center"/>
    </xf>
    <xf numFmtId="44" fontId="0" fillId="36" borderId="0" xfId="0" applyNumberFormat="1" applyFont="1" applyFill="1" applyBorder="1" applyAlignment="1">
      <alignment vertical="center" wrapText="1"/>
    </xf>
    <xf numFmtId="0" fontId="6" fillId="36" borderId="0" xfId="0" applyFont="1" applyFill="1" applyBorder="1" applyAlignment="1">
      <alignment horizontal="center" vertical="center"/>
    </xf>
    <xf numFmtId="0" fontId="6" fillId="36" borderId="0" xfId="0" applyFont="1" applyFill="1" applyBorder="1" applyAlignment="1">
      <alignment vertical="center"/>
    </xf>
    <xf numFmtId="44" fontId="27" fillId="36" borderId="10" xfId="0" applyNumberFormat="1" applyFont="1" applyFill="1" applyBorder="1" applyAlignment="1">
      <alignment vertical="center"/>
    </xf>
    <xf numFmtId="0" fontId="0" fillId="36" borderId="0" xfId="0" applyFont="1" applyFill="1" applyBorder="1" applyAlignment="1">
      <alignment vertical="center"/>
    </xf>
    <xf numFmtId="44" fontId="5" fillId="0" borderId="10" xfId="0" applyNumberFormat="1" applyFont="1" applyFill="1" applyBorder="1" applyAlignment="1">
      <alignment vertical="center"/>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Default" xfId="37"/>
    <cellStyle name="Ênfase1" xfId="38"/>
    <cellStyle name="Ênfase2" xfId="39"/>
    <cellStyle name="Ênfase3" xfId="40"/>
    <cellStyle name="Ênfase4" xfId="41"/>
    <cellStyle name="Ênfase5" xfId="42"/>
    <cellStyle name="Ênfase6" xfId="43"/>
    <cellStyle name="Entrada" xfId="44"/>
    <cellStyle name="Excel Built-in Normal" xfId="45"/>
    <cellStyle name="Hyperlink" xfId="46"/>
    <cellStyle name="Followed Hyperlink" xfId="47"/>
    <cellStyle name="Incorreto" xfId="48"/>
    <cellStyle name="Currency" xfId="49"/>
    <cellStyle name="Currency [0]" xfId="50"/>
    <cellStyle name="Moeda 2" xfId="51"/>
    <cellStyle name="Neutra" xfId="52"/>
    <cellStyle name="Normal 2"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J136"/>
  <sheetViews>
    <sheetView zoomScale="89" zoomScaleNormal="89" zoomScalePageLayoutView="0" workbookViewId="0" topLeftCell="A1">
      <selection activeCell="A1" sqref="A1"/>
    </sheetView>
  </sheetViews>
  <sheetFormatPr defaultColWidth="16.00390625" defaultRowHeight="12.75"/>
  <cols>
    <col min="1" max="1" width="20.00390625" style="0" customWidth="1"/>
    <col min="2" max="2" width="14.57421875" style="0" bestFit="1" customWidth="1"/>
    <col min="3" max="3" width="16.00390625" style="0" customWidth="1"/>
    <col min="4" max="5" width="16.00390625" style="0" hidden="1" customWidth="1"/>
    <col min="6" max="7" width="16.00390625" style="0" customWidth="1"/>
    <col min="8" max="13" width="16.00390625" style="0" hidden="1" customWidth="1"/>
    <col min="14" max="14" width="16.00390625" style="0" customWidth="1"/>
    <col min="15" max="15" width="16.00390625" style="0" hidden="1" customWidth="1"/>
    <col min="16" max="16" width="28.8515625" style="0" customWidth="1"/>
    <col min="17" max="17" width="21.421875" style="0" hidden="1" customWidth="1"/>
    <col min="18" max="18" width="21.00390625" style="0" customWidth="1"/>
    <col min="19" max="36" width="16.00390625" style="0" hidden="1" customWidth="1"/>
  </cols>
  <sheetData>
    <row r="1" spans="1:36" s="8" customFormat="1" ht="57" customHeight="1">
      <c r="A1" s="4" t="s">
        <v>27</v>
      </c>
      <c r="B1" s="4" t="s">
        <v>26</v>
      </c>
      <c r="C1" s="4" t="s">
        <v>22</v>
      </c>
      <c r="D1" s="4" t="s">
        <v>0</v>
      </c>
      <c r="E1" s="4" t="s">
        <v>1</v>
      </c>
      <c r="F1" s="4" t="s">
        <v>2</v>
      </c>
      <c r="G1" s="4" t="s">
        <v>3</v>
      </c>
      <c r="H1" s="4" t="s">
        <v>18</v>
      </c>
      <c r="I1" s="4" t="s">
        <v>4</v>
      </c>
      <c r="J1" s="4" t="s">
        <v>5</v>
      </c>
      <c r="K1" s="4" t="s">
        <v>6</v>
      </c>
      <c r="L1" s="4" t="s">
        <v>91</v>
      </c>
      <c r="M1" s="4" t="s">
        <v>7</v>
      </c>
      <c r="N1" s="4" t="s">
        <v>8</v>
      </c>
      <c r="O1" s="4" t="s">
        <v>9</v>
      </c>
      <c r="P1" s="4" t="s">
        <v>10</v>
      </c>
      <c r="Q1" s="4" t="s">
        <v>11</v>
      </c>
      <c r="R1" s="4" t="s">
        <v>23</v>
      </c>
      <c r="S1" s="4" t="s">
        <v>13</v>
      </c>
      <c r="T1" s="4" t="s">
        <v>14</v>
      </c>
      <c r="U1" s="5" t="s">
        <v>19</v>
      </c>
      <c r="V1" s="4" t="s">
        <v>15</v>
      </c>
      <c r="W1" s="4" t="s">
        <v>16</v>
      </c>
      <c r="X1" s="5" t="s">
        <v>20</v>
      </c>
      <c r="Y1" s="4" t="s">
        <v>17</v>
      </c>
      <c r="Z1" s="4" t="s">
        <v>25</v>
      </c>
      <c r="AA1" s="6" t="s">
        <v>21</v>
      </c>
      <c r="AB1" s="7" t="s">
        <v>24</v>
      </c>
      <c r="AC1" s="4" t="s">
        <v>12</v>
      </c>
      <c r="AD1" s="7" t="s">
        <v>84</v>
      </c>
      <c r="AE1" s="7" t="s">
        <v>85</v>
      </c>
      <c r="AF1" s="7" t="s">
        <v>86</v>
      </c>
      <c r="AG1" s="7" t="s">
        <v>87</v>
      </c>
      <c r="AH1" s="7" t="s">
        <v>88</v>
      </c>
      <c r="AI1" s="7" t="s">
        <v>89</v>
      </c>
      <c r="AJ1" s="7" t="s">
        <v>90</v>
      </c>
    </row>
    <row r="2" spans="1:18" ht="12.75">
      <c r="A2" s="31" t="s">
        <v>72</v>
      </c>
      <c r="B2" s="23" t="s">
        <v>101</v>
      </c>
      <c r="C2" s="23" t="s">
        <v>102</v>
      </c>
      <c r="D2" s="32"/>
      <c r="E2" s="32"/>
      <c r="F2" s="24" t="s">
        <v>103</v>
      </c>
      <c r="G2" s="23" t="s">
        <v>103</v>
      </c>
      <c r="H2" s="32"/>
      <c r="I2" s="32"/>
      <c r="J2" s="32"/>
      <c r="K2" s="32"/>
      <c r="L2" s="32"/>
      <c r="M2" s="32"/>
      <c r="N2" s="25">
        <v>1</v>
      </c>
      <c r="O2" s="32"/>
      <c r="P2" s="26" t="s">
        <v>104</v>
      </c>
      <c r="Q2" s="32"/>
      <c r="R2" s="29" t="s">
        <v>239</v>
      </c>
    </row>
    <row r="3" spans="1:18" ht="25.5">
      <c r="A3" s="31" t="s">
        <v>72</v>
      </c>
      <c r="B3" s="23" t="s">
        <v>101</v>
      </c>
      <c r="C3" s="23" t="s">
        <v>102</v>
      </c>
      <c r="D3" s="32"/>
      <c r="E3" s="32"/>
      <c r="F3" s="24" t="s">
        <v>103</v>
      </c>
      <c r="G3" s="23" t="s">
        <v>103</v>
      </c>
      <c r="H3" s="32"/>
      <c r="I3" s="32"/>
      <c r="J3" s="32"/>
      <c r="K3" s="32"/>
      <c r="L3" s="32"/>
      <c r="M3" s="32"/>
      <c r="N3" s="25">
        <v>2</v>
      </c>
      <c r="O3" s="32"/>
      <c r="P3" s="26" t="s">
        <v>105</v>
      </c>
      <c r="Q3" s="32"/>
      <c r="R3" s="29" t="s">
        <v>239</v>
      </c>
    </row>
    <row r="4" spans="1:18" ht="12.75">
      <c r="A4" s="31" t="s">
        <v>72</v>
      </c>
      <c r="B4" s="23" t="s">
        <v>101</v>
      </c>
      <c r="C4" s="23" t="s">
        <v>102</v>
      </c>
      <c r="D4" s="32"/>
      <c r="E4" s="32"/>
      <c r="F4" s="24" t="s">
        <v>103</v>
      </c>
      <c r="G4" s="23" t="s">
        <v>103</v>
      </c>
      <c r="H4" s="32"/>
      <c r="I4" s="32"/>
      <c r="J4" s="32"/>
      <c r="K4" s="32"/>
      <c r="L4" s="32"/>
      <c r="M4" s="32"/>
      <c r="N4" s="25">
        <v>3</v>
      </c>
      <c r="O4" s="32"/>
      <c r="P4" s="26" t="s">
        <v>106</v>
      </c>
      <c r="Q4" s="32"/>
      <c r="R4" s="29" t="s">
        <v>239</v>
      </c>
    </row>
    <row r="5" spans="1:18" ht="12.75">
      <c r="A5" s="31" t="s">
        <v>72</v>
      </c>
      <c r="B5" s="23" t="s">
        <v>101</v>
      </c>
      <c r="C5" s="23" t="s">
        <v>102</v>
      </c>
      <c r="D5" s="32"/>
      <c r="E5" s="32"/>
      <c r="F5" s="24" t="s">
        <v>103</v>
      </c>
      <c r="G5" s="23" t="s">
        <v>103</v>
      </c>
      <c r="H5" s="32"/>
      <c r="I5" s="32"/>
      <c r="J5" s="32"/>
      <c r="K5" s="32"/>
      <c r="L5" s="32"/>
      <c r="M5" s="32"/>
      <c r="N5" s="25">
        <v>4</v>
      </c>
      <c r="O5" s="32"/>
      <c r="P5" s="26" t="s">
        <v>107</v>
      </c>
      <c r="Q5" s="32"/>
      <c r="R5" s="29" t="s">
        <v>239</v>
      </c>
    </row>
    <row r="6" spans="1:18" ht="25.5">
      <c r="A6" s="31" t="s">
        <v>72</v>
      </c>
      <c r="B6" s="23" t="s">
        <v>101</v>
      </c>
      <c r="C6" s="23" t="s">
        <v>102</v>
      </c>
      <c r="D6" s="32"/>
      <c r="E6" s="32"/>
      <c r="F6" s="24" t="s">
        <v>103</v>
      </c>
      <c r="G6" s="23" t="s">
        <v>103</v>
      </c>
      <c r="H6" s="32"/>
      <c r="I6" s="32"/>
      <c r="J6" s="32"/>
      <c r="K6" s="32"/>
      <c r="L6" s="32"/>
      <c r="M6" s="32"/>
      <c r="N6" s="25">
        <v>5</v>
      </c>
      <c r="O6" s="32"/>
      <c r="P6" s="26" t="s">
        <v>108</v>
      </c>
      <c r="Q6" s="32"/>
      <c r="R6" s="29" t="s">
        <v>239</v>
      </c>
    </row>
    <row r="7" spans="1:18" ht="25.5">
      <c r="A7" s="31" t="s">
        <v>72</v>
      </c>
      <c r="B7" s="23" t="s">
        <v>101</v>
      </c>
      <c r="C7" s="23" t="s">
        <v>102</v>
      </c>
      <c r="D7" s="32"/>
      <c r="E7" s="32"/>
      <c r="F7" s="24" t="s">
        <v>103</v>
      </c>
      <c r="G7" s="23" t="s">
        <v>103</v>
      </c>
      <c r="H7" s="32"/>
      <c r="I7" s="32"/>
      <c r="J7" s="32"/>
      <c r="K7" s="32"/>
      <c r="L7" s="32"/>
      <c r="M7" s="32"/>
      <c r="N7" s="25">
        <v>6</v>
      </c>
      <c r="O7" s="32"/>
      <c r="P7" s="26" t="s">
        <v>109</v>
      </c>
      <c r="Q7" s="32"/>
      <c r="R7" s="29" t="s">
        <v>239</v>
      </c>
    </row>
    <row r="8" spans="1:18" ht="12.75">
      <c r="A8" s="31" t="s">
        <v>72</v>
      </c>
      <c r="B8" s="23" t="s">
        <v>101</v>
      </c>
      <c r="C8" s="23" t="s">
        <v>102</v>
      </c>
      <c r="D8" s="32"/>
      <c r="E8" s="32"/>
      <c r="F8" s="24" t="s">
        <v>103</v>
      </c>
      <c r="G8" s="23" t="s">
        <v>103</v>
      </c>
      <c r="H8" s="32"/>
      <c r="I8" s="32"/>
      <c r="J8" s="32"/>
      <c r="K8" s="32"/>
      <c r="L8" s="32"/>
      <c r="M8" s="32"/>
      <c r="N8" s="25">
        <v>7</v>
      </c>
      <c r="O8" s="32"/>
      <c r="P8" s="26" t="s">
        <v>110</v>
      </c>
      <c r="Q8" s="32"/>
      <c r="R8" s="29" t="s">
        <v>239</v>
      </c>
    </row>
    <row r="9" spans="1:18" ht="12.75">
      <c r="A9" s="31" t="s">
        <v>72</v>
      </c>
      <c r="B9" s="23" t="s">
        <v>101</v>
      </c>
      <c r="C9" s="23" t="s">
        <v>102</v>
      </c>
      <c r="D9" s="32"/>
      <c r="E9" s="32"/>
      <c r="F9" s="24" t="s">
        <v>103</v>
      </c>
      <c r="G9" s="23" t="s">
        <v>103</v>
      </c>
      <c r="H9" s="32"/>
      <c r="I9" s="32"/>
      <c r="J9" s="32"/>
      <c r="K9" s="32"/>
      <c r="L9" s="32"/>
      <c r="M9" s="32"/>
      <c r="N9" s="25">
        <v>8</v>
      </c>
      <c r="O9" s="32"/>
      <c r="P9" s="26" t="s">
        <v>111</v>
      </c>
      <c r="Q9" s="32"/>
      <c r="R9" s="29" t="s">
        <v>239</v>
      </c>
    </row>
    <row r="10" spans="1:18" ht="12.75">
      <c r="A10" s="31" t="s">
        <v>72</v>
      </c>
      <c r="B10" s="23" t="s">
        <v>101</v>
      </c>
      <c r="C10" s="23" t="s">
        <v>102</v>
      </c>
      <c r="D10" s="32"/>
      <c r="E10" s="32"/>
      <c r="F10" s="24" t="s">
        <v>103</v>
      </c>
      <c r="G10" s="23" t="s">
        <v>103</v>
      </c>
      <c r="H10" s="32"/>
      <c r="I10" s="32"/>
      <c r="J10" s="32"/>
      <c r="K10" s="32"/>
      <c r="L10" s="32"/>
      <c r="M10" s="32"/>
      <c r="N10" s="25">
        <v>9</v>
      </c>
      <c r="O10" s="32"/>
      <c r="P10" s="26" t="s">
        <v>112</v>
      </c>
      <c r="Q10" s="32"/>
      <c r="R10" s="29" t="s">
        <v>239</v>
      </c>
    </row>
    <row r="11" spans="1:18" ht="12.75">
      <c r="A11" s="31" t="s">
        <v>72</v>
      </c>
      <c r="B11" s="23" t="s">
        <v>101</v>
      </c>
      <c r="C11" s="23" t="s">
        <v>102</v>
      </c>
      <c r="D11" s="32"/>
      <c r="E11" s="32"/>
      <c r="F11" s="24" t="s">
        <v>103</v>
      </c>
      <c r="G11" s="23" t="s">
        <v>103</v>
      </c>
      <c r="H11" s="32"/>
      <c r="I11" s="32"/>
      <c r="J11" s="32"/>
      <c r="K11" s="32"/>
      <c r="L11" s="32"/>
      <c r="M11" s="32"/>
      <c r="N11" s="25">
        <v>10</v>
      </c>
      <c r="O11" s="32"/>
      <c r="P11" s="26" t="s">
        <v>113</v>
      </c>
      <c r="Q11" s="32"/>
      <c r="R11" s="29" t="s">
        <v>239</v>
      </c>
    </row>
    <row r="12" spans="1:18" ht="12.75">
      <c r="A12" s="31" t="s">
        <v>72</v>
      </c>
      <c r="B12" s="23" t="s">
        <v>101</v>
      </c>
      <c r="C12" s="23" t="s">
        <v>102</v>
      </c>
      <c r="D12" s="32"/>
      <c r="E12" s="32"/>
      <c r="F12" s="24" t="s">
        <v>103</v>
      </c>
      <c r="G12" s="23" t="s">
        <v>103</v>
      </c>
      <c r="H12" s="32"/>
      <c r="I12" s="32"/>
      <c r="J12" s="32"/>
      <c r="K12" s="32"/>
      <c r="L12" s="32"/>
      <c r="M12" s="32"/>
      <c r="N12" s="25">
        <v>11</v>
      </c>
      <c r="O12" s="32"/>
      <c r="P12" s="27" t="s">
        <v>114</v>
      </c>
      <c r="Q12" s="32"/>
      <c r="R12" s="29" t="s">
        <v>239</v>
      </c>
    </row>
    <row r="13" spans="1:18" ht="12.75">
      <c r="A13" s="31" t="s">
        <v>72</v>
      </c>
      <c r="B13" s="23" t="s">
        <v>101</v>
      </c>
      <c r="C13" s="23" t="s">
        <v>102</v>
      </c>
      <c r="D13" s="32"/>
      <c r="E13" s="32"/>
      <c r="F13" s="24" t="s">
        <v>103</v>
      </c>
      <c r="G13" s="23" t="s">
        <v>103</v>
      </c>
      <c r="H13" s="32"/>
      <c r="I13" s="32"/>
      <c r="J13" s="32"/>
      <c r="K13" s="32"/>
      <c r="L13" s="32"/>
      <c r="M13" s="32"/>
      <c r="N13" s="25">
        <v>12</v>
      </c>
      <c r="O13" s="32"/>
      <c r="P13" s="26" t="s">
        <v>115</v>
      </c>
      <c r="Q13" s="32"/>
      <c r="R13" s="29" t="s">
        <v>239</v>
      </c>
    </row>
    <row r="14" spans="1:18" ht="12.75">
      <c r="A14" s="31" t="s">
        <v>72</v>
      </c>
      <c r="B14" s="23" t="s">
        <v>101</v>
      </c>
      <c r="C14" s="23" t="s">
        <v>102</v>
      </c>
      <c r="D14" s="32"/>
      <c r="E14" s="32"/>
      <c r="F14" s="24" t="s">
        <v>103</v>
      </c>
      <c r="G14" s="23" t="s">
        <v>103</v>
      </c>
      <c r="H14" s="32"/>
      <c r="I14" s="32"/>
      <c r="J14" s="32"/>
      <c r="K14" s="32"/>
      <c r="L14" s="32"/>
      <c r="M14" s="32"/>
      <c r="N14" s="25">
        <v>13</v>
      </c>
      <c r="O14" s="32"/>
      <c r="P14" s="26" t="s">
        <v>116</v>
      </c>
      <c r="Q14" s="32"/>
      <c r="R14" s="29" t="s">
        <v>239</v>
      </c>
    </row>
    <row r="15" spans="1:18" ht="25.5">
      <c r="A15" s="31" t="s">
        <v>72</v>
      </c>
      <c r="B15" s="23" t="s">
        <v>101</v>
      </c>
      <c r="C15" s="23" t="s">
        <v>102</v>
      </c>
      <c r="D15" s="32"/>
      <c r="E15" s="32"/>
      <c r="F15" s="24" t="s">
        <v>103</v>
      </c>
      <c r="G15" s="23" t="s">
        <v>103</v>
      </c>
      <c r="H15" s="32"/>
      <c r="I15" s="32"/>
      <c r="J15" s="32"/>
      <c r="K15" s="32"/>
      <c r="L15" s="32"/>
      <c r="M15" s="32"/>
      <c r="N15" s="25">
        <v>14</v>
      </c>
      <c r="O15" s="32"/>
      <c r="P15" s="27" t="s">
        <v>117</v>
      </c>
      <c r="Q15" s="32"/>
      <c r="R15" s="29" t="s">
        <v>239</v>
      </c>
    </row>
    <row r="16" spans="1:18" ht="25.5">
      <c r="A16" s="31" t="s">
        <v>72</v>
      </c>
      <c r="B16" s="23" t="s">
        <v>101</v>
      </c>
      <c r="C16" s="23" t="s">
        <v>102</v>
      </c>
      <c r="D16" s="32"/>
      <c r="E16" s="32"/>
      <c r="F16" s="24" t="s">
        <v>103</v>
      </c>
      <c r="G16" s="23" t="s">
        <v>103</v>
      </c>
      <c r="H16" s="32"/>
      <c r="I16" s="32"/>
      <c r="J16" s="32"/>
      <c r="K16" s="32"/>
      <c r="L16" s="32"/>
      <c r="M16" s="32"/>
      <c r="N16" s="25">
        <v>15</v>
      </c>
      <c r="O16" s="32"/>
      <c r="P16" s="27" t="s">
        <v>118</v>
      </c>
      <c r="Q16" s="32"/>
      <c r="R16" s="29" t="s">
        <v>239</v>
      </c>
    </row>
    <row r="17" spans="1:18" ht="12.75">
      <c r="A17" s="31" t="s">
        <v>72</v>
      </c>
      <c r="B17" s="23" t="s">
        <v>101</v>
      </c>
      <c r="C17" s="23" t="s">
        <v>102</v>
      </c>
      <c r="D17" s="32"/>
      <c r="E17" s="32"/>
      <c r="F17" s="24" t="s">
        <v>103</v>
      </c>
      <c r="G17" s="23" t="s">
        <v>103</v>
      </c>
      <c r="H17" s="32"/>
      <c r="I17" s="32"/>
      <c r="J17" s="32"/>
      <c r="K17" s="32"/>
      <c r="L17" s="32"/>
      <c r="M17" s="32"/>
      <c r="N17" s="25">
        <v>16</v>
      </c>
      <c r="O17" s="32"/>
      <c r="P17" s="27" t="s">
        <v>119</v>
      </c>
      <c r="Q17" s="32"/>
      <c r="R17" s="29" t="s">
        <v>239</v>
      </c>
    </row>
    <row r="18" spans="1:18" ht="25.5">
      <c r="A18" s="31" t="s">
        <v>72</v>
      </c>
      <c r="B18" s="23" t="s">
        <v>101</v>
      </c>
      <c r="C18" s="23" t="s">
        <v>102</v>
      </c>
      <c r="D18" s="32"/>
      <c r="E18" s="32"/>
      <c r="F18" s="24" t="s">
        <v>103</v>
      </c>
      <c r="G18" s="23" t="s">
        <v>103</v>
      </c>
      <c r="H18" s="32"/>
      <c r="I18" s="32"/>
      <c r="J18" s="32"/>
      <c r="K18" s="32"/>
      <c r="L18" s="32"/>
      <c r="M18" s="32"/>
      <c r="N18" s="25">
        <v>17</v>
      </c>
      <c r="O18" s="32"/>
      <c r="P18" s="27" t="s">
        <v>120</v>
      </c>
      <c r="Q18" s="32"/>
      <c r="R18" s="29" t="s">
        <v>239</v>
      </c>
    </row>
    <row r="19" spans="1:18" ht="12.75">
      <c r="A19" s="31" t="s">
        <v>72</v>
      </c>
      <c r="B19" s="23" t="s">
        <v>101</v>
      </c>
      <c r="C19" s="23" t="s">
        <v>102</v>
      </c>
      <c r="D19" s="32"/>
      <c r="E19" s="32"/>
      <c r="F19" s="24" t="s">
        <v>103</v>
      </c>
      <c r="G19" s="23" t="s">
        <v>103</v>
      </c>
      <c r="H19" s="32"/>
      <c r="I19" s="32"/>
      <c r="J19" s="32"/>
      <c r="K19" s="32"/>
      <c r="L19" s="32"/>
      <c r="M19" s="32"/>
      <c r="N19" s="25">
        <v>18</v>
      </c>
      <c r="O19" s="32"/>
      <c r="P19" s="27" t="s">
        <v>121</v>
      </c>
      <c r="Q19" s="32"/>
      <c r="R19" s="29" t="s">
        <v>239</v>
      </c>
    </row>
    <row r="20" spans="1:18" ht="12.75">
      <c r="A20" s="31" t="s">
        <v>72</v>
      </c>
      <c r="B20" s="23" t="s">
        <v>101</v>
      </c>
      <c r="C20" s="23" t="s">
        <v>102</v>
      </c>
      <c r="D20" s="32"/>
      <c r="E20" s="32"/>
      <c r="F20" s="24" t="s">
        <v>103</v>
      </c>
      <c r="G20" s="23" t="s">
        <v>103</v>
      </c>
      <c r="H20" s="32"/>
      <c r="I20" s="32"/>
      <c r="J20" s="32"/>
      <c r="K20" s="32"/>
      <c r="L20" s="32"/>
      <c r="M20" s="32"/>
      <c r="N20" s="25">
        <v>19</v>
      </c>
      <c r="O20" s="32"/>
      <c r="P20" s="27" t="s">
        <v>122</v>
      </c>
      <c r="Q20" s="32"/>
      <c r="R20" s="29" t="s">
        <v>239</v>
      </c>
    </row>
    <row r="21" spans="1:18" ht="12.75">
      <c r="A21" s="31" t="s">
        <v>72</v>
      </c>
      <c r="B21" s="23" t="s">
        <v>101</v>
      </c>
      <c r="C21" s="23" t="s">
        <v>102</v>
      </c>
      <c r="D21" s="32"/>
      <c r="E21" s="32"/>
      <c r="F21" s="24" t="s">
        <v>103</v>
      </c>
      <c r="G21" s="23" t="s">
        <v>103</v>
      </c>
      <c r="H21" s="32"/>
      <c r="I21" s="32"/>
      <c r="J21" s="32"/>
      <c r="K21" s="32"/>
      <c r="L21" s="32"/>
      <c r="M21" s="32"/>
      <c r="N21" s="25">
        <v>20</v>
      </c>
      <c r="O21" s="32"/>
      <c r="P21" s="27" t="s">
        <v>123</v>
      </c>
      <c r="Q21" s="32"/>
      <c r="R21" s="29" t="s">
        <v>239</v>
      </c>
    </row>
    <row r="22" spans="1:18" ht="25.5">
      <c r="A22" s="31" t="s">
        <v>72</v>
      </c>
      <c r="B22" s="23" t="s">
        <v>101</v>
      </c>
      <c r="C22" s="23" t="s">
        <v>102</v>
      </c>
      <c r="D22" s="32"/>
      <c r="E22" s="32"/>
      <c r="F22" s="24" t="s">
        <v>103</v>
      </c>
      <c r="G22" s="23" t="s">
        <v>103</v>
      </c>
      <c r="H22" s="32"/>
      <c r="I22" s="32"/>
      <c r="J22" s="32"/>
      <c r="K22" s="32"/>
      <c r="L22" s="32"/>
      <c r="M22" s="32"/>
      <c r="N22" s="25">
        <v>21</v>
      </c>
      <c r="O22" s="32"/>
      <c r="P22" s="27" t="s">
        <v>124</v>
      </c>
      <c r="Q22" s="32"/>
      <c r="R22" s="29" t="s">
        <v>239</v>
      </c>
    </row>
    <row r="23" spans="1:18" ht="12.75">
      <c r="A23" s="31" t="s">
        <v>72</v>
      </c>
      <c r="B23" s="23" t="s">
        <v>101</v>
      </c>
      <c r="C23" s="23" t="s">
        <v>102</v>
      </c>
      <c r="D23" s="32"/>
      <c r="E23" s="32"/>
      <c r="F23" s="24" t="s">
        <v>103</v>
      </c>
      <c r="G23" s="23" t="s">
        <v>103</v>
      </c>
      <c r="H23" s="32"/>
      <c r="I23" s="32"/>
      <c r="J23" s="32"/>
      <c r="K23" s="32"/>
      <c r="L23" s="32"/>
      <c r="M23" s="32"/>
      <c r="N23" s="25">
        <v>22</v>
      </c>
      <c r="O23" s="32"/>
      <c r="P23" s="27" t="s">
        <v>125</v>
      </c>
      <c r="Q23" s="32"/>
      <c r="R23" s="29" t="s">
        <v>239</v>
      </c>
    </row>
    <row r="24" spans="1:18" ht="12.75">
      <c r="A24" s="31" t="s">
        <v>72</v>
      </c>
      <c r="B24" s="23" t="s">
        <v>101</v>
      </c>
      <c r="C24" s="23" t="s">
        <v>102</v>
      </c>
      <c r="D24" s="32"/>
      <c r="E24" s="32"/>
      <c r="F24" s="24" t="s">
        <v>103</v>
      </c>
      <c r="G24" s="23" t="s">
        <v>103</v>
      </c>
      <c r="H24" s="32"/>
      <c r="I24" s="32"/>
      <c r="J24" s="32"/>
      <c r="K24" s="32"/>
      <c r="L24" s="32"/>
      <c r="M24" s="32"/>
      <c r="N24" s="25">
        <v>23</v>
      </c>
      <c r="O24" s="32"/>
      <c r="P24" s="27" t="s">
        <v>126</v>
      </c>
      <c r="Q24" s="32"/>
      <c r="R24" s="29" t="s">
        <v>239</v>
      </c>
    </row>
    <row r="25" spans="1:18" ht="12.75">
      <c r="A25" s="31" t="s">
        <v>72</v>
      </c>
      <c r="B25" s="23" t="s">
        <v>101</v>
      </c>
      <c r="C25" s="23" t="s">
        <v>102</v>
      </c>
      <c r="D25" s="32"/>
      <c r="E25" s="32"/>
      <c r="F25" s="24" t="s">
        <v>103</v>
      </c>
      <c r="G25" s="23" t="s">
        <v>103</v>
      </c>
      <c r="H25" s="32"/>
      <c r="I25" s="32"/>
      <c r="J25" s="32"/>
      <c r="K25" s="32"/>
      <c r="L25" s="32"/>
      <c r="M25" s="32"/>
      <c r="N25" s="25">
        <v>24</v>
      </c>
      <c r="O25" s="32"/>
      <c r="P25" s="27" t="s">
        <v>127</v>
      </c>
      <c r="Q25" s="32"/>
      <c r="R25" s="29" t="s">
        <v>239</v>
      </c>
    </row>
    <row r="26" spans="1:18" ht="12.75">
      <c r="A26" s="31" t="s">
        <v>72</v>
      </c>
      <c r="B26" s="23" t="s">
        <v>101</v>
      </c>
      <c r="C26" s="23" t="s">
        <v>102</v>
      </c>
      <c r="D26" s="32"/>
      <c r="E26" s="32"/>
      <c r="F26" s="24" t="s">
        <v>103</v>
      </c>
      <c r="G26" s="23" t="s">
        <v>103</v>
      </c>
      <c r="H26" s="32"/>
      <c r="I26" s="32"/>
      <c r="J26" s="32"/>
      <c r="K26" s="32"/>
      <c r="L26" s="32"/>
      <c r="M26" s="32"/>
      <c r="N26" s="25">
        <v>25</v>
      </c>
      <c r="O26" s="32"/>
      <c r="P26" s="27" t="s">
        <v>128</v>
      </c>
      <c r="Q26" s="32"/>
      <c r="R26" s="29" t="s">
        <v>239</v>
      </c>
    </row>
    <row r="27" spans="1:18" ht="12.75">
      <c r="A27" s="31" t="s">
        <v>72</v>
      </c>
      <c r="B27" s="23" t="s">
        <v>101</v>
      </c>
      <c r="C27" s="23" t="s">
        <v>102</v>
      </c>
      <c r="D27" s="32"/>
      <c r="E27" s="32"/>
      <c r="F27" s="24" t="s">
        <v>103</v>
      </c>
      <c r="G27" s="23" t="s">
        <v>103</v>
      </c>
      <c r="H27" s="32"/>
      <c r="I27" s="32"/>
      <c r="J27" s="32"/>
      <c r="K27" s="32"/>
      <c r="L27" s="32"/>
      <c r="M27" s="32"/>
      <c r="N27" s="25">
        <v>26</v>
      </c>
      <c r="O27" s="32"/>
      <c r="P27" s="28" t="s">
        <v>129</v>
      </c>
      <c r="Q27" s="32"/>
      <c r="R27" s="29" t="s">
        <v>239</v>
      </c>
    </row>
    <row r="28" spans="1:18" ht="25.5">
      <c r="A28" s="31" t="s">
        <v>72</v>
      </c>
      <c r="B28" s="23" t="s">
        <v>101</v>
      </c>
      <c r="C28" s="23" t="s">
        <v>102</v>
      </c>
      <c r="D28" s="32"/>
      <c r="E28" s="32"/>
      <c r="F28" s="24" t="s">
        <v>103</v>
      </c>
      <c r="G28" s="23" t="s">
        <v>103</v>
      </c>
      <c r="H28" s="32"/>
      <c r="I28" s="32"/>
      <c r="J28" s="32"/>
      <c r="K28" s="32"/>
      <c r="L28" s="32"/>
      <c r="M28" s="32"/>
      <c r="N28" s="25">
        <v>27</v>
      </c>
      <c r="O28" s="32"/>
      <c r="P28" s="27" t="s">
        <v>130</v>
      </c>
      <c r="Q28" s="32"/>
      <c r="R28" s="29" t="s">
        <v>239</v>
      </c>
    </row>
    <row r="29" spans="1:18" ht="25.5">
      <c r="A29" s="31" t="s">
        <v>72</v>
      </c>
      <c r="B29" s="23" t="s">
        <v>101</v>
      </c>
      <c r="C29" s="23" t="s">
        <v>102</v>
      </c>
      <c r="D29" s="32"/>
      <c r="E29" s="32"/>
      <c r="F29" s="24" t="s">
        <v>103</v>
      </c>
      <c r="G29" s="23" t="s">
        <v>103</v>
      </c>
      <c r="H29" s="32"/>
      <c r="I29" s="32"/>
      <c r="J29" s="32"/>
      <c r="K29" s="32"/>
      <c r="L29" s="32"/>
      <c r="M29" s="32"/>
      <c r="N29" s="25">
        <v>28</v>
      </c>
      <c r="O29" s="32"/>
      <c r="P29" s="26" t="s">
        <v>131</v>
      </c>
      <c r="Q29" s="32"/>
      <c r="R29" s="29" t="s">
        <v>239</v>
      </c>
    </row>
    <row r="30" spans="1:18" ht="25.5">
      <c r="A30" s="31" t="s">
        <v>72</v>
      </c>
      <c r="B30" s="23" t="s">
        <v>101</v>
      </c>
      <c r="C30" s="23" t="s">
        <v>102</v>
      </c>
      <c r="D30" s="32"/>
      <c r="E30" s="32"/>
      <c r="F30" s="24" t="s">
        <v>103</v>
      </c>
      <c r="G30" s="23" t="s">
        <v>103</v>
      </c>
      <c r="H30" s="32"/>
      <c r="I30" s="32"/>
      <c r="J30" s="32"/>
      <c r="K30" s="32"/>
      <c r="L30" s="32"/>
      <c r="M30" s="32"/>
      <c r="N30" s="25">
        <v>29</v>
      </c>
      <c r="O30" s="32"/>
      <c r="P30" s="26" t="s">
        <v>132</v>
      </c>
      <c r="Q30" s="32"/>
      <c r="R30" s="29" t="s">
        <v>239</v>
      </c>
    </row>
    <row r="31" spans="1:18" ht="25.5">
      <c r="A31" s="31" t="s">
        <v>72</v>
      </c>
      <c r="B31" s="23" t="s">
        <v>101</v>
      </c>
      <c r="C31" s="23" t="s">
        <v>102</v>
      </c>
      <c r="D31" s="32"/>
      <c r="E31" s="32"/>
      <c r="F31" s="24" t="s">
        <v>103</v>
      </c>
      <c r="G31" s="23" t="s">
        <v>103</v>
      </c>
      <c r="H31" s="32"/>
      <c r="I31" s="32"/>
      <c r="J31" s="32"/>
      <c r="K31" s="32"/>
      <c r="L31" s="32"/>
      <c r="M31" s="32"/>
      <c r="N31" s="25">
        <v>30</v>
      </c>
      <c r="O31" s="32"/>
      <c r="P31" s="26" t="s">
        <v>133</v>
      </c>
      <c r="Q31" s="32"/>
      <c r="R31" s="29" t="s">
        <v>239</v>
      </c>
    </row>
    <row r="32" spans="1:18" ht="25.5">
      <c r="A32" s="31" t="s">
        <v>72</v>
      </c>
      <c r="B32" s="23" t="s">
        <v>101</v>
      </c>
      <c r="C32" s="23" t="s">
        <v>102</v>
      </c>
      <c r="D32" s="32"/>
      <c r="E32" s="32"/>
      <c r="F32" s="24" t="s">
        <v>103</v>
      </c>
      <c r="G32" s="23" t="s">
        <v>103</v>
      </c>
      <c r="H32" s="32"/>
      <c r="I32" s="32"/>
      <c r="J32" s="32"/>
      <c r="K32" s="32"/>
      <c r="L32" s="32"/>
      <c r="M32" s="32"/>
      <c r="N32" s="25">
        <v>31</v>
      </c>
      <c r="O32" s="32"/>
      <c r="P32" s="26" t="s">
        <v>134</v>
      </c>
      <c r="Q32" s="32"/>
      <c r="R32" s="29" t="s">
        <v>239</v>
      </c>
    </row>
    <row r="33" spans="1:18" ht="25.5">
      <c r="A33" s="31" t="s">
        <v>72</v>
      </c>
      <c r="B33" s="23" t="s">
        <v>101</v>
      </c>
      <c r="C33" s="23" t="s">
        <v>102</v>
      </c>
      <c r="D33" s="32"/>
      <c r="E33" s="32"/>
      <c r="F33" s="24" t="s">
        <v>103</v>
      </c>
      <c r="G33" s="23" t="s">
        <v>103</v>
      </c>
      <c r="H33" s="32"/>
      <c r="I33" s="32"/>
      <c r="J33" s="32"/>
      <c r="K33" s="32"/>
      <c r="L33" s="32"/>
      <c r="M33" s="32"/>
      <c r="N33" s="25">
        <v>32</v>
      </c>
      <c r="O33" s="32"/>
      <c r="P33" s="26" t="s">
        <v>135</v>
      </c>
      <c r="Q33" s="32"/>
      <c r="R33" s="29" t="s">
        <v>239</v>
      </c>
    </row>
    <row r="34" spans="1:18" ht="25.5">
      <c r="A34" s="31" t="s">
        <v>72</v>
      </c>
      <c r="B34" s="23" t="s">
        <v>101</v>
      </c>
      <c r="C34" s="23" t="s">
        <v>102</v>
      </c>
      <c r="D34" s="32"/>
      <c r="E34" s="32"/>
      <c r="F34" s="24" t="s">
        <v>103</v>
      </c>
      <c r="G34" s="23" t="s">
        <v>103</v>
      </c>
      <c r="H34" s="32"/>
      <c r="I34" s="32"/>
      <c r="J34" s="32"/>
      <c r="K34" s="32"/>
      <c r="L34" s="32"/>
      <c r="M34" s="32"/>
      <c r="N34" s="25">
        <v>33</v>
      </c>
      <c r="O34" s="32"/>
      <c r="P34" s="26" t="s">
        <v>136</v>
      </c>
      <c r="Q34" s="32"/>
      <c r="R34" s="29" t="s">
        <v>239</v>
      </c>
    </row>
    <row r="35" spans="1:18" ht="25.5">
      <c r="A35" s="31" t="s">
        <v>72</v>
      </c>
      <c r="B35" s="23" t="s">
        <v>101</v>
      </c>
      <c r="C35" s="23" t="s">
        <v>102</v>
      </c>
      <c r="D35" s="32"/>
      <c r="E35" s="32"/>
      <c r="F35" s="24" t="s">
        <v>103</v>
      </c>
      <c r="G35" s="23" t="s">
        <v>103</v>
      </c>
      <c r="H35" s="32"/>
      <c r="I35" s="32"/>
      <c r="J35" s="32"/>
      <c r="K35" s="32"/>
      <c r="L35" s="32"/>
      <c r="M35" s="32"/>
      <c r="N35" s="25">
        <v>34</v>
      </c>
      <c r="O35" s="32"/>
      <c r="P35" s="26" t="s">
        <v>137</v>
      </c>
      <c r="Q35" s="32"/>
      <c r="R35" s="29" t="s">
        <v>239</v>
      </c>
    </row>
    <row r="36" spans="1:18" ht="25.5">
      <c r="A36" s="31" t="s">
        <v>72</v>
      </c>
      <c r="B36" s="23" t="s">
        <v>101</v>
      </c>
      <c r="C36" s="23" t="s">
        <v>102</v>
      </c>
      <c r="D36" s="32"/>
      <c r="E36" s="32"/>
      <c r="F36" s="24" t="s">
        <v>103</v>
      </c>
      <c r="G36" s="23" t="s">
        <v>103</v>
      </c>
      <c r="H36" s="32"/>
      <c r="I36" s="32"/>
      <c r="J36" s="32"/>
      <c r="K36" s="32"/>
      <c r="L36" s="32"/>
      <c r="M36" s="32"/>
      <c r="N36" s="25">
        <v>35</v>
      </c>
      <c r="O36" s="32"/>
      <c r="P36" s="26" t="s">
        <v>138</v>
      </c>
      <c r="Q36" s="32"/>
      <c r="R36" s="29" t="s">
        <v>239</v>
      </c>
    </row>
    <row r="37" spans="1:18" ht="25.5">
      <c r="A37" s="31" t="s">
        <v>72</v>
      </c>
      <c r="B37" s="23" t="s">
        <v>101</v>
      </c>
      <c r="C37" s="23" t="s">
        <v>102</v>
      </c>
      <c r="D37" s="32"/>
      <c r="E37" s="32"/>
      <c r="F37" s="24" t="s">
        <v>103</v>
      </c>
      <c r="G37" s="23" t="s">
        <v>103</v>
      </c>
      <c r="H37" s="32"/>
      <c r="I37" s="32"/>
      <c r="J37" s="32"/>
      <c r="K37" s="32"/>
      <c r="L37" s="32"/>
      <c r="M37" s="32"/>
      <c r="N37" s="25">
        <v>36</v>
      </c>
      <c r="O37" s="32"/>
      <c r="P37" s="26" t="s">
        <v>139</v>
      </c>
      <c r="Q37" s="32"/>
      <c r="R37" s="29" t="s">
        <v>239</v>
      </c>
    </row>
    <row r="38" spans="1:18" ht="25.5">
      <c r="A38" s="31" t="s">
        <v>72</v>
      </c>
      <c r="B38" s="23" t="s">
        <v>101</v>
      </c>
      <c r="C38" s="23" t="s">
        <v>102</v>
      </c>
      <c r="D38" s="32"/>
      <c r="E38" s="32"/>
      <c r="F38" s="24" t="s">
        <v>103</v>
      </c>
      <c r="G38" s="23" t="s">
        <v>103</v>
      </c>
      <c r="H38" s="32"/>
      <c r="I38" s="32"/>
      <c r="J38" s="32"/>
      <c r="K38" s="32"/>
      <c r="L38" s="32"/>
      <c r="M38" s="32"/>
      <c r="N38" s="25">
        <v>37</v>
      </c>
      <c r="O38" s="32"/>
      <c r="P38" s="26" t="s">
        <v>140</v>
      </c>
      <c r="Q38" s="32"/>
      <c r="R38" s="29" t="s">
        <v>239</v>
      </c>
    </row>
    <row r="39" spans="1:18" ht="25.5">
      <c r="A39" s="31" t="s">
        <v>72</v>
      </c>
      <c r="B39" s="23" t="s">
        <v>101</v>
      </c>
      <c r="C39" s="23" t="s">
        <v>102</v>
      </c>
      <c r="D39" s="32"/>
      <c r="E39" s="32"/>
      <c r="F39" s="24" t="s">
        <v>103</v>
      </c>
      <c r="G39" s="23" t="s">
        <v>103</v>
      </c>
      <c r="H39" s="32"/>
      <c r="I39" s="32"/>
      <c r="J39" s="32"/>
      <c r="K39" s="32"/>
      <c r="L39" s="32"/>
      <c r="M39" s="32"/>
      <c r="N39" s="25">
        <v>38</v>
      </c>
      <c r="O39" s="32"/>
      <c r="P39" s="26" t="s">
        <v>141</v>
      </c>
      <c r="Q39" s="32"/>
      <c r="R39" s="29" t="s">
        <v>239</v>
      </c>
    </row>
    <row r="40" spans="1:18" ht="25.5">
      <c r="A40" s="31" t="s">
        <v>72</v>
      </c>
      <c r="B40" s="23" t="s">
        <v>101</v>
      </c>
      <c r="C40" s="23" t="s">
        <v>102</v>
      </c>
      <c r="D40" s="32"/>
      <c r="E40" s="32"/>
      <c r="F40" s="24" t="s">
        <v>103</v>
      </c>
      <c r="G40" s="23" t="s">
        <v>103</v>
      </c>
      <c r="H40" s="32"/>
      <c r="I40" s="32"/>
      <c r="J40" s="32"/>
      <c r="K40" s="32"/>
      <c r="L40" s="32"/>
      <c r="M40" s="32"/>
      <c r="N40" s="25">
        <v>39</v>
      </c>
      <c r="O40" s="32"/>
      <c r="P40" s="26" t="s">
        <v>142</v>
      </c>
      <c r="Q40" s="32"/>
      <c r="R40" s="29" t="s">
        <v>239</v>
      </c>
    </row>
    <row r="41" spans="1:18" ht="25.5">
      <c r="A41" s="31" t="s">
        <v>72</v>
      </c>
      <c r="B41" s="23" t="s">
        <v>101</v>
      </c>
      <c r="C41" s="23" t="s">
        <v>102</v>
      </c>
      <c r="D41" s="32"/>
      <c r="E41" s="32"/>
      <c r="F41" s="24" t="s">
        <v>103</v>
      </c>
      <c r="G41" s="23" t="s">
        <v>103</v>
      </c>
      <c r="H41" s="32"/>
      <c r="I41" s="32"/>
      <c r="J41" s="32"/>
      <c r="K41" s="32"/>
      <c r="L41" s="32"/>
      <c r="M41" s="32"/>
      <c r="N41" s="25">
        <v>40</v>
      </c>
      <c r="O41" s="32"/>
      <c r="P41" s="26" t="s">
        <v>143</v>
      </c>
      <c r="Q41" s="32"/>
      <c r="R41" s="29" t="s">
        <v>239</v>
      </c>
    </row>
    <row r="42" spans="1:18" ht="25.5">
      <c r="A42" s="31" t="s">
        <v>72</v>
      </c>
      <c r="B42" s="23" t="s">
        <v>101</v>
      </c>
      <c r="C42" s="23" t="s">
        <v>102</v>
      </c>
      <c r="D42" s="32"/>
      <c r="E42" s="32"/>
      <c r="F42" s="24" t="s">
        <v>103</v>
      </c>
      <c r="G42" s="23" t="s">
        <v>103</v>
      </c>
      <c r="H42" s="32"/>
      <c r="I42" s="32"/>
      <c r="J42" s="32"/>
      <c r="K42" s="32"/>
      <c r="L42" s="32"/>
      <c r="M42" s="32"/>
      <c r="N42" s="25">
        <v>41</v>
      </c>
      <c r="O42" s="32"/>
      <c r="P42" s="26" t="s">
        <v>144</v>
      </c>
      <c r="Q42" s="32"/>
      <c r="R42" s="29" t="s">
        <v>239</v>
      </c>
    </row>
    <row r="43" spans="1:18" ht="25.5">
      <c r="A43" s="31" t="s">
        <v>72</v>
      </c>
      <c r="B43" s="23" t="s">
        <v>101</v>
      </c>
      <c r="C43" s="23" t="s">
        <v>102</v>
      </c>
      <c r="D43" s="32"/>
      <c r="E43" s="32"/>
      <c r="F43" s="24" t="s">
        <v>103</v>
      </c>
      <c r="G43" s="23" t="s">
        <v>103</v>
      </c>
      <c r="H43" s="32"/>
      <c r="I43" s="32"/>
      <c r="J43" s="32"/>
      <c r="K43" s="32"/>
      <c r="L43" s="32"/>
      <c r="M43" s="32"/>
      <c r="N43" s="25">
        <v>42</v>
      </c>
      <c r="O43" s="32"/>
      <c r="P43" s="26" t="s">
        <v>145</v>
      </c>
      <c r="Q43" s="32"/>
      <c r="R43" s="29" t="s">
        <v>239</v>
      </c>
    </row>
    <row r="44" spans="1:18" ht="25.5">
      <c r="A44" s="31" t="s">
        <v>72</v>
      </c>
      <c r="B44" s="23" t="s">
        <v>101</v>
      </c>
      <c r="C44" s="23" t="s">
        <v>102</v>
      </c>
      <c r="D44" s="32"/>
      <c r="E44" s="32"/>
      <c r="F44" s="24" t="s">
        <v>103</v>
      </c>
      <c r="G44" s="23" t="s">
        <v>103</v>
      </c>
      <c r="H44" s="32"/>
      <c r="I44" s="32"/>
      <c r="J44" s="32"/>
      <c r="K44" s="32"/>
      <c r="L44" s="32"/>
      <c r="M44" s="32"/>
      <c r="N44" s="25">
        <v>43</v>
      </c>
      <c r="O44" s="32"/>
      <c r="P44" s="26" t="s">
        <v>146</v>
      </c>
      <c r="Q44" s="32"/>
      <c r="R44" s="29" t="s">
        <v>239</v>
      </c>
    </row>
    <row r="45" spans="1:18" ht="25.5">
      <c r="A45" s="31" t="s">
        <v>72</v>
      </c>
      <c r="B45" s="23" t="s">
        <v>101</v>
      </c>
      <c r="C45" s="23" t="s">
        <v>102</v>
      </c>
      <c r="D45" s="32"/>
      <c r="E45" s="32"/>
      <c r="F45" s="24" t="s">
        <v>103</v>
      </c>
      <c r="G45" s="23" t="s">
        <v>103</v>
      </c>
      <c r="H45" s="32"/>
      <c r="I45" s="32"/>
      <c r="J45" s="32"/>
      <c r="K45" s="32"/>
      <c r="L45" s="32"/>
      <c r="M45" s="32"/>
      <c r="N45" s="25">
        <v>44</v>
      </c>
      <c r="O45" s="32"/>
      <c r="P45" s="26" t="s">
        <v>147</v>
      </c>
      <c r="Q45" s="32"/>
      <c r="R45" s="29" t="s">
        <v>239</v>
      </c>
    </row>
    <row r="46" spans="1:18" ht="25.5">
      <c r="A46" s="31" t="s">
        <v>72</v>
      </c>
      <c r="B46" s="23" t="s">
        <v>101</v>
      </c>
      <c r="C46" s="23" t="s">
        <v>102</v>
      </c>
      <c r="D46" s="32"/>
      <c r="E46" s="32"/>
      <c r="F46" s="24" t="s">
        <v>103</v>
      </c>
      <c r="G46" s="23" t="s">
        <v>103</v>
      </c>
      <c r="H46" s="32"/>
      <c r="I46" s="32"/>
      <c r="J46" s="32"/>
      <c r="K46" s="32"/>
      <c r="L46" s="32"/>
      <c r="M46" s="32"/>
      <c r="N46" s="25">
        <v>45</v>
      </c>
      <c r="O46" s="32"/>
      <c r="P46" s="26" t="s">
        <v>148</v>
      </c>
      <c r="Q46" s="32"/>
      <c r="R46" s="29" t="s">
        <v>239</v>
      </c>
    </row>
    <row r="47" spans="1:18" ht="12.75">
      <c r="A47" s="31" t="s">
        <v>72</v>
      </c>
      <c r="B47" s="23" t="s">
        <v>101</v>
      </c>
      <c r="C47" s="23" t="s">
        <v>102</v>
      </c>
      <c r="D47" s="32"/>
      <c r="E47" s="32"/>
      <c r="F47" s="24" t="s">
        <v>103</v>
      </c>
      <c r="G47" s="23" t="s">
        <v>103</v>
      </c>
      <c r="H47" s="32"/>
      <c r="I47" s="32"/>
      <c r="J47" s="32"/>
      <c r="K47" s="32"/>
      <c r="L47" s="32"/>
      <c r="M47" s="32"/>
      <c r="N47" s="25">
        <v>46</v>
      </c>
      <c r="O47" s="32"/>
      <c r="P47" s="26" t="s">
        <v>149</v>
      </c>
      <c r="Q47" s="32"/>
      <c r="R47" s="29" t="s">
        <v>239</v>
      </c>
    </row>
    <row r="48" spans="1:18" ht="12.75">
      <c r="A48" s="31" t="s">
        <v>72</v>
      </c>
      <c r="B48" s="23" t="s">
        <v>101</v>
      </c>
      <c r="C48" s="23" t="s">
        <v>102</v>
      </c>
      <c r="D48" s="32"/>
      <c r="E48" s="32"/>
      <c r="F48" s="24" t="s">
        <v>103</v>
      </c>
      <c r="G48" s="23" t="s">
        <v>103</v>
      </c>
      <c r="H48" s="32"/>
      <c r="I48" s="32"/>
      <c r="J48" s="32"/>
      <c r="K48" s="32"/>
      <c r="L48" s="32"/>
      <c r="M48" s="32"/>
      <c r="N48" s="25">
        <v>47</v>
      </c>
      <c r="O48" s="32"/>
      <c r="P48" s="26" t="s">
        <v>150</v>
      </c>
      <c r="Q48" s="32"/>
      <c r="R48" s="29" t="s">
        <v>239</v>
      </c>
    </row>
    <row r="49" spans="1:18" ht="12.75">
      <c r="A49" s="31" t="s">
        <v>72</v>
      </c>
      <c r="B49" s="23" t="s">
        <v>101</v>
      </c>
      <c r="C49" s="23" t="s">
        <v>102</v>
      </c>
      <c r="D49" s="32"/>
      <c r="E49" s="32"/>
      <c r="F49" s="24" t="s">
        <v>103</v>
      </c>
      <c r="G49" s="23" t="s">
        <v>103</v>
      </c>
      <c r="H49" s="32"/>
      <c r="I49" s="32"/>
      <c r="J49" s="32"/>
      <c r="K49" s="32"/>
      <c r="L49" s="32"/>
      <c r="M49" s="32"/>
      <c r="N49" s="25">
        <v>48</v>
      </c>
      <c r="O49" s="32"/>
      <c r="P49" s="26" t="s">
        <v>151</v>
      </c>
      <c r="Q49" s="32"/>
      <c r="R49" s="29" t="s">
        <v>239</v>
      </c>
    </row>
    <row r="50" spans="1:18" ht="12.75">
      <c r="A50" s="31" t="s">
        <v>72</v>
      </c>
      <c r="B50" s="23" t="s">
        <v>101</v>
      </c>
      <c r="C50" s="23" t="s">
        <v>102</v>
      </c>
      <c r="D50" s="32"/>
      <c r="E50" s="32"/>
      <c r="F50" s="24" t="s">
        <v>103</v>
      </c>
      <c r="G50" s="23" t="s">
        <v>103</v>
      </c>
      <c r="H50" s="32"/>
      <c r="I50" s="32"/>
      <c r="J50" s="32"/>
      <c r="K50" s="32"/>
      <c r="L50" s="32"/>
      <c r="M50" s="32"/>
      <c r="N50" s="25">
        <v>49</v>
      </c>
      <c r="O50" s="32"/>
      <c r="P50" s="26" t="s">
        <v>152</v>
      </c>
      <c r="Q50" s="32"/>
      <c r="R50" s="29" t="s">
        <v>239</v>
      </c>
    </row>
    <row r="51" spans="1:18" ht="12.75">
      <c r="A51" s="31" t="s">
        <v>72</v>
      </c>
      <c r="B51" s="23" t="s">
        <v>101</v>
      </c>
      <c r="C51" s="23" t="s">
        <v>102</v>
      </c>
      <c r="D51" s="32"/>
      <c r="E51" s="32"/>
      <c r="F51" s="24" t="s">
        <v>103</v>
      </c>
      <c r="G51" s="23" t="s">
        <v>103</v>
      </c>
      <c r="H51" s="32"/>
      <c r="I51" s="32"/>
      <c r="J51" s="32"/>
      <c r="K51" s="32"/>
      <c r="L51" s="32"/>
      <c r="M51" s="32"/>
      <c r="N51" s="25">
        <v>50</v>
      </c>
      <c r="O51" s="32"/>
      <c r="P51" s="27" t="s">
        <v>153</v>
      </c>
      <c r="Q51" s="32"/>
      <c r="R51" s="29" t="s">
        <v>239</v>
      </c>
    </row>
    <row r="52" spans="1:18" ht="12.75">
      <c r="A52" s="31" t="s">
        <v>72</v>
      </c>
      <c r="B52" s="23" t="s">
        <v>101</v>
      </c>
      <c r="C52" s="23" t="s">
        <v>102</v>
      </c>
      <c r="D52" s="32"/>
      <c r="E52" s="32"/>
      <c r="F52" s="24" t="s">
        <v>103</v>
      </c>
      <c r="G52" s="23" t="s">
        <v>103</v>
      </c>
      <c r="H52" s="32"/>
      <c r="I52" s="32"/>
      <c r="J52" s="32"/>
      <c r="K52" s="32"/>
      <c r="L52" s="32"/>
      <c r="M52" s="32"/>
      <c r="N52" s="25">
        <v>51</v>
      </c>
      <c r="O52" s="32"/>
      <c r="P52" s="26" t="s">
        <v>154</v>
      </c>
      <c r="Q52" s="32"/>
      <c r="R52" s="29" t="s">
        <v>239</v>
      </c>
    </row>
    <row r="53" spans="1:18" ht="25.5">
      <c r="A53" s="31" t="s">
        <v>72</v>
      </c>
      <c r="B53" s="23" t="s">
        <v>101</v>
      </c>
      <c r="C53" s="23" t="s">
        <v>102</v>
      </c>
      <c r="D53" s="32"/>
      <c r="E53" s="32"/>
      <c r="F53" s="24" t="s">
        <v>103</v>
      </c>
      <c r="G53" s="23" t="s">
        <v>103</v>
      </c>
      <c r="H53" s="32"/>
      <c r="I53" s="32"/>
      <c r="J53" s="32"/>
      <c r="K53" s="32"/>
      <c r="L53" s="32"/>
      <c r="M53" s="32"/>
      <c r="N53" s="25">
        <v>52</v>
      </c>
      <c r="O53" s="32"/>
      <c r="P53" s="26" t="s">
        <v>155</v>
      </c>
      <c r="Q53" s="32"/>
      <c r="R53" s="29" t="s">
        <v>239</v>
      </c>
    </row>
    <row r="54" spans="1:18" ht="25.5">
      <c r="A54" s="31" t="s">
        <v>72</v>
      </c>
      <c r="B54" s="23" t="s">
        <v>101</v>
      </c>
      <c r="C54" s="23" t="s">
        <v>102</v>
      </c>
      <c r="D54" s="32"/>
      <c r="E54" s="32"/>
      <c r="F54" s="24" t="s">
        <v>103</v>
      </c>
      <c r="G54" s="23" t="s">
        <v>103</v>
      </c>
      <c r="H54" s="32"/>
      <c r="I54" s="32"/>
      <c r="J54" s="32"/>
      <c r="K54" s="32"/>
      <c r="L54" s="32"/>
      <c r="M54" s="32"/>
      <c r="N54" s="25">
        <v>53</v>
      </c>
      <c r="O54" s="32"/>
      <c r="P54" s="26" t="s">
        <v>156</v>
      </c>
      <c r="Q54" s="32"/>
      <c r="R54" s="29" t="s">
        <v>239</v>
      </c>
    </row>
    <row r="55" spans="1:18" ht="12.75">
      <c r="A55" s="31" t="s">
        <v>72</v>
      </c>
      <c r="B55" s="23" t="s">
        <v>101</v>
      </c>
      <c r="C55" s="23" t="s">
        <v>102</v>
      </c>
      <c r="D55" s="32"/>
      <c r="E55" s="32"/>
      <c r="F55" s="24" t="s">
        <v>103</v>
      </c>
      <c r="G55" s="23" t="s">
        <v>103</v>
      </c>
      <c r="H55" s="32"/>
      <c r="I55" s="32"/>
      <c r="J55" s="32"/>
      <c r="K55" s="32"/>
      <c r="L55" s="32"/>
      <c r="M55" s="32"/>
      <c r="N55" s="25">
        <v>54</v>
      </c>
      <c r="O55" s="32"/>
      <c r="P55" s="27" t="s">
        <v>157</v>
      </c>
      <c r="Q55" s="32"/>
      <c r="R55" s="29" t="s">
        <v>239</v>
      </c>
    </row>
    <row r="56" spans="1:18" ht="12.75">
      <c r="A56" s="31" t="s">
        <v>72</v>
      </c>
      <c r="B56" s="23" t="s">
        <v>101</v>
      </c>
      <c r="C56" s="23" t="s">
        <v>102</v>
      </c>
      <c r="D56" s="32"/>
      <c r="E56" s="32"/>
      <c r="F56" s="24" t="s">
        <v>103</v>
      </c>
      <c r="G56" s="23" t="s">
        <v>103</v>
      </c>
      <c r="H56" s="32"/>
      <c r="I56" s="32"/>
      <c r="J56" s="32"/>
      <c r="K56" s="32"/>
      <c r="L56" s="32"/>
      <c r="M56" s="32"/>
      <c r="N56" s="25">
        <v>55</v>
      </c>
      <c r="O56" s="32"/>
      <c r="P56" s="26" t="s">
        <v>158</v>
      </c>
      <c r="Q56" s="32"/>
      <c r="R56" s="29" t="s">
        <v>239</v>
      </c>
    </row>
    <row r="57" spans="1:18" ht="12.75">
      <c r="A57" s="31" t="s">
        <v>72</v>
      </c>
      <c r="B57" s="23" t="s">
        <v>101</v>
      </c>
      <c r="C57" s="23" t="s">
        <v>102</v>
      </c>
      <c r="D57" s="32"/>
      <c r="E57" s="32"/>
      <c r="F57" s="24" t="s">
        <v>103</v>
      </c>
      <c r="G57" s="23" t="s">
        <v>103</v>
      </c>
      <c r="H57" s="32"/>
      <c r="I57" s="32"/>
      <c r="J57" s="32"/>
      <c r="K57" s="32"/>
      <c r="L57" s="32"/>
      <c r="M57" s="32"/>
      <c r="N57" s="25">
        <v>56</v>
      </c>
      <c r="O57" s="32"/>
      <c r="P57" s="26" t="s">
        <v>159</v>
      </c>
      <c r="Q57" s="32"/>
      <c r="R57" s="29" t="s">
        <v>239</v>
      </c>
    </row>
    <row r="58" spans="1:18" ht="12.75">
      <c r="A58" s="31" t="s">
        <v>72</v>
      </c>
      <c r="B58" s="23" t="s">
        <v>101</v>
      </c>
      <c r="C58" s="23" t="s">
        <v>102</v>
      </c>
      <c r="D58" s="32"/>
      <c r="E58" s="32"/>
      <c r="F58" s="24" t="s">
        <v>103</v>
      </c>
      <c r="G58" s="23" t="s">
        <v>103</v>
      </c>
      <c r="H58" s="32"/>
      <c r="I58" s="32"/>
      <c r="J58" s="32"/>
      <c r="K58" s="32"/>
      <c r="L58" s="32"/>
      <c r="M58" s="32"/>
      <c r="N58" s="25">
        <v>57</v>
      </c>
      <c r="O58" s="32"/>
      <c r="P58" s="27" t="s">
        <v>160</v>
      </c>
      <c r="Q58" s="32"/>
      <c r="R58" s="29" t="s">
        <v>239</v>
      </c>
    </row>
    <row r="59" spans="1:18" ht="12.75">
      <c r="A59" s="31" t="s">
        <v>72</v>
      </c>
      <c r="B59" s="23" t="s">
        <v>101</v>
      </c>
      <c r="C59" s="23" t="s">
        <v>102</v>
      </c>
      <c r="D59" s="32"/>
      <c r="E59" s="32"/>
      <c r="F59" s="24" t="s">
        <v>103</v>
      </c>
      <c r="G59" s="23" t="s">
        <v>103</v>
      </c>
      <c r="H59" s="32"/>
      <c r="I59" s="32"/>
      <c r="J59" s="32"/>
      <c r="K59" s="32"/>
      <c r="L59" s="32"/>
      <c r="M59" s="32"/>
      <c r="N59" s="25">
        <v>58</v>
      </c>
      <c r="O59" s="32"/>
      <c r="P59" s="26" t="s">
        <v>161</v>
      </c>
      <c r="Q59" s="32"/>
      <c r="R59" s="29" t="s">
        <v>239</v>
      </c>
    </row>
    <row r="60" spans="1:18" ht="25.5">
      <c r="A60" s="31" t="s">
        <v>72</v>
      </c>
      <c r="B60" s="23" t="s">
        <v>101</v>
      </c>
      <c r="C60" s="23" t="s">
        <v>102</v>
      </c>
      <c r="D60" s="32"/>
      <c r="E60" s="32"/>
      <c r="F60" s="24" t="s">
        <v>103</v>
      </c>
      <c r="G60" s="23" t="s">
        <v>103</v>
      </c>
      <c r="H60" s="32"/>
      <c r="I60" s="32"/>
      <c r="J60" s="32"/>
      <c r="K60" s="32"/>
      <c r="L60" s="32"/>
      <c r="M60" s="32"/>
      <c r="N60" s="25">
        <v>59</v>
      </c>
      <c r="O60" s="32"/>
      <c r="P60" s="26" t="s">
        <v>162</v>
      </c>
      <c r="Q60" s="32"/>
      <c r="R60" s="29" t="s">
        <v>239</v>
      </c>
    </row>
    <row r="61" spans="1:18" ht="25.5">
      <c r="A61" s="31" t="s">
        <v>72</v>
      </c>
      <c r="B61" s="23" t="s">
        <v>101</v>
      </c>
      <c r="C61" s="23" t="s">
        <v>102</v>
      </c>
      <c r="D61" s="32"/>
      <c r="E61" s="32"/>
      <c r="F61" s="24" t="s">
        <v>103</v>
      </c>
      <c r="G61" s="23" t="s">
        <v>103</v>
      </c>
      <c r="H61" s="32"/>
      <c r="I61" s="32"/>
      <c r="J61" s="32"/>
      <c r="K61" s="32"/>
      <c r="L61" s="32"/>
      <c r="M61" s="32"/>
      <c r="N61" s="25">
        <v>60</v>
      </c>
      <c r="O61" s="32"/>
      <c r="P61" s="26" t="s">
        <v>163</v>
      </c>
      <c r="Q61" s="32"/>
      <c r="R61" s="29" t="s">
        <v>239</v>
      </c>
    </row>
    <row r="62" spans="1:18" ht="25.5">
      <c r="A62" s="31" t="s">
        <v>72</v>
      </c>
      <c r="B62" s="23" t="s">
        <v>101</v>
      </c>
      <c r="C62" s="23" t="s">
        <v>102</v>
      </c>
      <c r="D62" s="32"/>
      <c r="E62" s="32"/>
      <c r="F62" s="24" t="s">
        <v>103</v>
      </c>
      <c r="G62" s="23" t="s">
        <v>103</v>
      </c>
      <c r="H62" s="32"/>
      <c r="I62" s="32"/>
      <c r="J62" s="32"/>
      <c r="K62" s="32"/>
      <c r="L62" s="32"/>
      <c r="M62" s="32"/>
      <c r="N62" s="25">
        <v>61</v>
      </c>
      <c r="O62" s="32"/>
      <c r="P62" s="26" t="s">
        <v>164</v>
      </c>
      <c r="Q62" s="32"/>
      <c r="R62" s="29" t="s">
        <v>239</v>
      </c>
    </row>
    <row r="63" spans="1:18" ht="12.75">
      <c r="A63" s="31" t="s">
        <v>72</v>
      </c>
      <c r="B63" s="23" t="s">
        <v>101</v>
      </c>
      <c r="C63" s="23" t="s">
        <v>102</v>
      </c>
      <c r="D63" s="32"/>
      <c r="E63" s="32"/>
      <c r="F63" s="24" t="s">
        <v>103</v>
      </c>
      <c r="G63" s="23" t="s">
        <v>103</v>
      </c>
      <c r="H63" s="32"/>
      <c r="I63" s="32"/>
      <c r="J63" s="32"/>
      <c r="K63" s="32"/>
      <c r="L63" s="32"/>
      <c r="M63" s="32"/>
      <c r="N63" s="25">
        <v>62</v>
      </c>
      <c r="O63" s="32"/>
      <c r="P63" s="26" t="s">
        <v>165</v>
      </c>
      <c r="Q63" s="32"/>
      <c r="R63" s="29" t="s">
        <v>239</v>
      </c>
    </row>
    <row r="64" spans="1:18" ht="12.75">
      <c r="A64" s="31" t="s">
        <v>72</v>
      </c>
      <c r="B64" s="23" t="s">
        <v>101</v>
      </c>
      <c r="C64" s="23" t="s">
        <v>102</v>
      </c>
      <c r="D64" s="32"/>
      <c r="E64" s="32"/>
      <c r="F64" s="24" t="s">
        <v>103</v>
      </c>
      <c r="G64" s="23" t="s">
        <v>103</v>
      </c>
      <c r="H64" s="32"/>
      <c r="I64" s="32"/>
      <c r="J64" s="32"/>
      <c r="K64" s="32"/>
      <c r="L64" s="32"/>
      <c r="M64" s="32"/>
      <c r="N64" s="25">
        <v>63</v>
      </c>
      <c r="O64" s="32"/>
      <c r="P64" s="26" t="s">
        <v>166</v>
      </c>
      <c r="Q64" s="32"/>
      <c r="R64" s="29" t="s">
        <v>239</v>
      </c>
    </row>
    <row r="65" spans="1:18" ht="12.75">
      <c r="A65" s="31" t="s">
        <v>72</v>
      </c>
      <c r="B65" s="23" t="s">
        <v>101</v>
      </c>
      <c r="C65" s="23" t="s">
        <v>102</v>
      </c>
      <c r="D65" s="32"/>
      <c r="E65" s="32"/>
      <c r="F65" s="24" t="s">
        <v>103</v>
      </c>
      <c r="G65" s="23" t="s">
        <v>103</v>
      </c>
      <c r="H65" s="32"/>
      <c r="I65" s="32"/>
      <c r="J65" s="32"/>
      <c r="K65" s="32"/>
      <c r="L65" s="32"/>
      <c r="M65" s="32"/>
      <c r="N65" s="25">
        <v>64</v>
      </c>
      <c r="O65" s="32"/>
      <c r="P65" s="26" t="s">
        <v>167</v>
      </c>
      <c r="Q65" s="32"/>
      <c r="R65" s="29" t="s">
        <v>239</v>
      </c>
    </row>
    <row r="66" spans="1:18" ht="12.75">
      <c r="A66" s="31" t="s">
        <v>72</v>
      </c>
      <c r="B66" s="23" t="s">
        <v>101</v>
      </c>
      <c r="C66" s="23" t="s">
        <v>102</v>
      </c>
      <c r="D66" s="32"/>
      <c r="E66" s="32"/>
      <c r="F66" s="24" t="s">
        <v>103</v>
      </c>
      <c r="G66" s="23" t="s">
        <v>103</v>
      </c>
      <c r="H66" s="32"/>
      <c r="I66" s="32"/>
      <c r="J66" s="32"/>
      <c r="K66" s="32"/>
      <c r="L66" s="32"/>
      <c r="M66" s="32"/>
      <c r="N66" s="25">
        <v>65</v>
      </c>
      <c r="O66" s="32"/>
      <c r="P66" s="26" t="s">
        <v>168</v>
      </c>
      <c r="Q66" s="32"/>
      <c r="R66" s="29" t="s">
        <v>239</v>
      </c>
    </row>
    <row r="67" spans="1:18" ht="12.75">
      <c r="A67" s="31" t="s">
        <v>72</v>
      </c>
      <c r="B67" s="23" t="s">
        <v>101</v>
      </c>
      <c r="C67" s="23" t="s">
        <v>102</v>
      </c>
      <c r="D67" s="32"/>
      <c r="E67" s="32"/>
      <c r="F67" s="24" t="s">
        <v>103</v>
      </c>
      <c r="G67" s="23" t="s">
        <v>103</v>
      </c>
      <c r="H67" s="32"/>
      <c r="I67" s="32"/>
      <c r="J67" s="32"/>
      <c r="K67" s="32"/>
      <c r="L67" s="32"/>
      <c r="M67" s="32"/>
      <c r="N67" s="25">
        <v>66</v>
      </c>
      <c r="O67" s="32"/>
      <c r="P67" s="26" t="s">
        <v>169</v>
      </c>
      <c r="Q67" s="32"/>
      <c r="R67" s="29" t="s">
        <v>239</v>
      </c>
    </row>
    <row r="68" spans="1:18" ht="12.75">
      <c r="A68" s="31" t="s">
        <v>72</v>
      </c>
      <c r="B68" s="23" t="s">
        <v>101</v>
      </c>
      <c r="C68" s="23" t="s">
        <v>102</v>
      </c>
      <c r="D68" s="32"/>
      <c r="E68" s="32"/>
      <c r="F68" s="24" t="s">
        <v>103</v>
      </c>
      <c r="G68" s="23" t="s">
        <v>103</v>
      </c>
      <c r="H68" s="32"/>
      <c r="I68" s="32"/>
      <c r="J68" s="32"/>
      <c r="K68" s="32"/>
      <c r="L68" s="32"/>
      <c r="M68" s="32"/>
      <c r="N68" s="25">
        <v>67</v>
      </c>
      <c r="O68" s="32"/>
      <c r="P68" s="26" t="s">
        <v>170</v>
      </c>
      <c r="Q68" s="32"/>
      <c r="R68" s="29" t="s">
        <v>239</v>
      </c>
    </row>
    <row r="69" spans="1:18" ht="12.75">
      <c r="A69" s="31" t="s">
        <v>72</v>
      </c>
      <c r="B69" s="23" t="s">
        <v>101</v>
      </c>
      <c r="C69" s="23" t="s">
        <v>102</v>
      </c>
      <c r="D69" s="32"/>
      <c r="E69" s="32"/>
      <c r="F69" s="24" t="s">
        <v>103</v>
      </c>
      <c r="G69" s="23" t="s">
        <v>103</v>
      </c>
      <c r="H69" s="32"/>
      <c r="I69" s="32"/>
      <c r="J69" s="32"/>
      <c r="K69" s="32"/>
      <c r="L69" s="32"/>
      <c r="M69" s="32"/>
      <c r="N69" s="25">
        <v>68</v>
      </c>
      <c r="O69" s="32"/>
      <c r="P69" s="26" t="s">
        <v>171</v>
      </c>
      <c r="Q69" s="32"/>
      <c r="R69" s="29" t="s">
        <v>239</v>
      </c>
    </row>
    <row r="70" spans="1:18" ht="25.5">
      <c r="A70" s="31" t="s">
        <v>72</v>
      </c>
      <c r="B70" s="23" t="s">
        <v>101</v>
      </c>
      <c r="C70" s="23" t="s">
        <v>102</v>
      </c>
      <c r="D70" s="32"/>
      <c r="E70" s="32"/>
      <c r="F70" s="24" t="s">
        <v>103</v>
      </c>
      <c r="G70" s="23" t="s">
        <v>103</v>
      </c>
      <c r="H70" s="32"/>
      <c r="I70" s="32"/>
      <c r="J70" s="32"/>
      <c r="K70" s="32"/>
      <c r="L70" s="32"/>
      <c r="M70" s="32"/>
      <c r="N70" s="25">
        <v>69</v>
      </c>
      <c r="O70" s="32"/>
      <c r="P70" s="26" t="s">
        <v>172</v>
      </c>
      <c r="Q70" s="32"/>
      <c r="R70" s="30" t="s">
        <v>239</v>
      </c>
    </row>
    <row r="71" spans="1:18" ht="25.5">
      <c r="A71" s="31" t="s">
        <v>72</v>
      </c>
      <c r="B71" s="23" t="s">
        <v>101</v>
      </c>
      <c r="C71" s="23" t="s">
        <v>102</v>
      </c>
      <c r="D71" s="32"/>
      <c r="E71" s="32"/>
      <c r="F71" s="24" t="s">
        <v>103</v>
      </c>
      <c r="G71" s="23" t="s">
        <v>103</v>
      </c>
      <c r="H71" s="32"/>
      <c r="I71" s="32"/>
      <c r="J71" s="32"/>
      <c r="K71" s="32"/>
      <c r="L71" s="32"/>
      <c r="M71" s="32"/>
      <c r="N71" s="25">
        <v>70</v>
      </c>
      <c r="O71" s="32"/>
      <c r="P71" s="26" t="s">
        <v>173</v>
      </c>
      <c r="Q71" s="32"/>
      <c r="R71" s="29" t="s">
        <v>240</v>
      </c>
    </row>
    <row r="72" spans="1:18" ht="12.75">
      <c r="A72" s="31" t="s">
        <v>72</v>
      </c>
      <c r="B72" s="23" t="s">
        <v>101</v>
      </c>
      <c r="C72" s="23" t="s">
        <v>102</v>
      </c>
      <c r="D72" s="32"/>
      <c r="E72" s="32"/>
      <c r="F72" s="24" t="s">
        <v>103</v>
      </c>
      <c r="G72" s="23" t="s">
        <v>103</v>
      </c>
      <c r="H72" s="32"/>
      <c r="I72" s="32"/>
      <c r="J72" s="32"/>
      <c r="K72" s="32"/>
      <c r="L72" s="32"/>
      <c r="M72" s="32"/>
      <c r="N72" s="25">
        <v>71</v>
      </c>
      <c r="O72" s="32"/>
      <c r="P72" s="26" t="s">
        <v>174</v>
      </c>
      <c r="Q72" s="32"/>
      <c r="R72" s="29" t="s">
        <v>239</v>
      </c>
    </row>
    <row r="73" spans="1:18" ht="25.5">
      <c r="A73" s="31" t="s">
        <v>72</v>
      </c>
      <c r="B73" s="23" t="s">
        <v>101</v>
      </c>
      <c r="C73" s="23" t="s">
        <v>102</v>
      </c>
      <c r="D73" s="32"/>
      <c r="E73" s="32"/>
      <c r="F73" s="24" t="s">
        <v>103</v>
      </c>
      <c r="G73" s="23" t="s">
        <v>103</v>
      </c>
      <c r="H73" s="32"/>
      <c r="I73" s="32"/>
      <c r="J73" s="32"/>
      <c r="K73" s="32"/>
      <c r="L73" s="32"/>
      <c r="M73" s="32"/>
      <c r="N73" s="25">
        <v>72</v>
      </c>
      <c r="O73" s="32"/>
      <c r="P73" s="26" t="s">
        <v>175</v>
      </c>
      <c r="Q73" s="32"/>
      <c r="R73" s="29" t="s">
        <v>239</v>
      </c>
    </row>
    <row r="74" spans="1:18" ht="25.5">
      <c r="A74" s="31" t="s">
        <v>72</v>
      </c>
      <c r="B74" s="23" t="s">
        <v>101</v>
      </c>
      <c r="C74" s="23" t="s">
        <v>102</v>
      </c>
      <c r="D74" s="32"/>
      <c r="E74" s="32"/>
      <c r="F74" s="24" t="s">
        <v>103</v>
      </c>
      <c r="G74" s="23" t="s">
        <v>103</v>
      </c>
      <c r="H74" s="32"/>
      <c r="I74" s="32"/>
      <c r="J74" s="32"/>
      <c r="K74" s="32"/>
      <c r="L74" s="32"/>
      <c r="M74" s="32"/>
      <c r="N74" s="25">
        <v>73</v>
      </c>
      <c r="O74" s="32"/>
      <c r="P74" s="26" t="s">
        <v>176</v>
      </c>
      <c r="Q74" s="32"/>
      <c r="R74" s="29" t="s">
        <v>239</v>
      </c>
    </row>
    <row r="75" spans="1:18" ht="12.75">
      <c r="A75" s="31" t="s">
        <v>72</v>
      </c>
      <c r="B75" s="23" t="s">
        <v>101</v>
      </c>
      <c r="C75" s="23" t="s">
        <v>102</v>
      </c>
      <c r="D75" s="32"/>
      <c r="E75" s="32"/>
      <c r="F75" s="24" t="s">
        <v>103</v>
      </c>
      <c r="G75" s="23" t="s">
        <v>103</v>
      </c>
      <c r="H75" s="32"/>
      <c r="I75" s="32"/>
      <c r="J75" s="32"/>
      <c r="K75" s="32"/>
      <c r="L75" s="32"/>
      <c r="M75" s="32"/>
      <c r="N75" s="25">
        <v>74</v>
      </c>
      <c r="O75" s="32"/>
      <c r="P75" s="26" t="s">
        <v>177</v>
      </c>
      <c r="Q75" s="32"/>
      <c r="R75" s="29" t="s">
        <v>239</v>
      </c>
    </row>
    <row r="76" spans="1:18" ht="25.5">
      <c r="A76" s="31" t="s">
        <v>72</v>
      </c>
      <c r="B76" s="23" t="s">
        <v>101</v>
      </c>
      <c r="C76" s="23" t="s">
        <v>102</v>
      </c>
      <c r="D76" s="32"/>
      <c r="E76" s="32"/>
      <c r="F76" s="24" t="s">
        <v>103</v>
      </c>
      <c r="G76" s="23" t="s">
        <v>103</v>
      </c>
      <c r="H76" s="32"/>
      <c r="I76" s="32"/>
      <c r="J76" s="32"/>
      <c r="K76" s="32"/>
      <c r="L76" s="32"/>
      <c r="M76" s="32"/>
      <c r="N76" s="25">
        <v>75</v>
      </c>
      <c r="O76" s="32"/>
      <c r="P76" s="26" t="s">
        <v>178</v>
      </c>
      <c r="Q76" s="32"/>
      <c r="R76" s="29" t="s">
        <v>239</v>
      </c>
    </row>
    <row r="77" spans="1:18" ht="25.5">
      <c r="A77" s="31" t="s">
        <v>72</v>
      </c>
      <c r="B77" s="23" t="s">
        <v>101</v>
      </c>
      <c r="C77" s="23" t="s">
        <v>102</v>
      </c>
      <c r="D77" s="32"/>
      <c r="E77" s="32"/>
      <c r="F77" s="24" t="s">
        <v>103</v>
      </c>
      <c r="G77" s="23" t="s">
        <v>103</v>
      </c>
      <c r="H77" s="32"/>
      <c r="I77" s="32"/>
      <c r="J77" s="32"/>
      <c r="K77" s="32"/>
      <c r="L77" s="32"/>
      <c r="M77" s="32"/>
      <c r="N77" s="25">
        <v>76</v>
      </c>
      <c r="O77" s="32"/>
      <c r="P77" s="26" t="s">
        <v>179</v>
      </c>
      <c r="Q77" s="32"/>
      <c r="R77" s="29" t="s">
        <v>239</v>
      </c>
    </row>
    <row r="78" spans="1:18" ht="12.75">
      <c r="A78" s="31" t="s">
        <v>72</v>
      </c>
      <c r="B78" s="23" t="s">
        <v>101</v>
      </c>
      <c r="C78" s="23" t="s">
        <v>102</v>
      </c>
      <c r="D78" s="32"/>
      <c r="E78" s="32"/>
      <c r="F78" s="24" t="s">
        <v>103</v>
      </c>
      <c r="G78" s="23" t="s">
        <v>103</v>
      </c>
      <c r="H78" s="32"/>
      <c r="I78" s="32"/>
      <c r="J78" s="32"/>
      <c r="K78" s="32"/>
      <c r="L78" s="32"/>
      <c r="M78" s="32"/>
      <c r="N78" s="25">
        <v>77</v>
      </c>
      <c r="O78" s="32"/>
      <c r="P78" s="26" t="s">
        <v>180</v>
      </c>
      <c r="Q78" s="32"/>
      <c r="R78" s="29" t="s">
        <v>239</v>
      </c>
    </row>
    <row r="79" spans="1:18" ht="12.75">
      <c r="A79" s="31" t="s">
        <v>72</v>
      </c>
      <c r="B79" s="23" t="s">
        <v>101</v>
      </c>
      <c r="C79" s="23" t="s">
        <v>102</v>
      </c>
      <c r="D79" s="32"/>
      <c r="E79" s="32"/>
      <c r="F79" s="24" t="s">
        <v>103</v>
      </c>
      <c r="G79" s="23" t="s">
        <v>103</v>
      </c>
      <c r="H79" s="32"/>
      <c r="I79" s="32"/>
      <c r="J79" s="32"/>
      <c r="K79" s="32"/>
      <c r="L79" s="32"/>
      <c r="M79" s="32"/>
      <c r="N79" s="25">
        <v>78</v>
      </c>
      <c r="O79" s="32"/>
      <c r="P79" s="26" t="s">
        <v>181</v>
      </c>
      <c r="Q79" s="32"/>
      <c r="R79" s="29" t="s">
        <v>239</v>
      </c>
    </row>
    <row r="80" spans="1:18" ht="12.75">
      <c r="A80" s="31" t="s">
        <v>72</v>
      </c>
      <c r="B80" s="23" t="s">
        <v>101</v>
      </c>
      <c r="C80" s="23" t="s">
        <v>102</v>
      </c>
      <c r="D80" s="32"/>
      <c r="E80" s="32"/>
      <c r="F80" s="24" t="s">
        <v>103</v>
      </c>
      <c r="G80" s="23" t="s">
        <v>103</v>
      </c>
      <c r="H80" s="32"/>
      <c r="I80" s="32"/>
      <c r="J80" s="32"/>
      <c r="K80" s="32"/>
      <c r="L80" s="32"/>
      <c r="M80" s="32"/>
      <c r="N80" s="25">
        <v>79</v>
      </c>
      <c r="O80" s="32"/>
      <c r="P80" s="26" t="s">
        <v>182</v>
      </c>
      <c r="Q80" s="32"/>
      <c r="R80" s="29" t="s">
        <v>239</v>
      </c>
    </row>
    <row r="81" spans="1:18" ht="12.75">
      <c r="A81" s="31" t="s">
        <v>72</v>
      </c>
      <c r="B81" s="23" t="s">
        <v>101</v>
      </c>
      <c r="C81" s="23" t="s">
        <v>102</v>
      </c>
      <c r="D81" s="32"/>
      <c r="E81" s="32"/>
      <c r="F81" s="24" t="s">
        <v>103</v>
      </c>
      <c r="G81" s="23" t="s">
        <v>103</v>
      </c>
      <c r="H81" s="32"/>
      <c r="I81" s="32"/>
      <c r="J81" s="32"/>
      <c r="K81" s="32"/>
      <c r="L81" s="32"/>
      <c r="M81" s="32"/>
      <c r="N81" s="25">
        <v>80</v>
      </c>
      <c r="O81" s="32"/>
      <c r="P81" s="26" t="s">
        <v>183</v>
      </c>
      <c r="Q81" s="32"/>
      <c r="R81" s="29" t="s">
        <v>239</v>
      </c>
    </row>
    <row r="82" spans="1:18" ht="12.75">
      <c r="A82" s="31" t="s">
        <v>72</v>
      </c>
      <c r="B82" s="23" t="s">
        <v>101</v>
      </c>
      <c r="C82" s="23" t="s">
        <v>102</v>
      </c>
      <c r="D82" s="32"/>
      <c r="E82" s="32"/>
      <c r="F82" s="24" t="s">
        <v>103</v>
      </c>
      <c r="G82" s="23" t="s">
        <v>103</v>
      </c>
      <c r="H82" s="32"/>
      <c r="I82" s="32"/>
      <c r="J82" s="32"/>
      <c r="K82" s="32"/>
      <c r="L82" s="32"/>
      <c r="M82" s="32"/>
      <c r="N82" s="25">
        <v>81</v>
      </c>
      <c r="O82" s="32"/>
      <c r="P82" s="26" t="s">
        <v>184</v>
      </c>
      <c r="Q82" s="32"/>
      <c r="R82" s="29" t="s">
        <v>239</v>
      </c>
    </row>
    <row r="83" spans="1:18" ht="12.75">
      <c r="A83" s="31" t="s">
        <v>72</v>
      </c>
      <c r="B83" s="23" t="s">
        <v>101</v>
      </c>
      <c r="C83" s="23" t="s">
        <v>102</v>
      </c>
      <c r="D83" s="32"/>
      <c r="E83" s="32"/>
      <c r="F83" s="24" t="s">
        <v>103</v>
      </c>
      <c r="G83" s="23" t="s">
        <v>103</v>
      </c>
      <c r="H83" s="32"/>
      <c r="I83" s="32"/>
      <c r="J83" s="32"/>
      <c r="K83" s="32"/>
      <c r="L83" s="32"/>
      <c r="M83" s="32"/>
      <c r="N83" s="25">
        <v>82</v>
      </c>
      <c r="O83" s="32"/>
      <c r="P83" s="26" t="s">
        <v>185</v>
      </c>
      <c r="Q83" s="32"/>
      <c r="R83" s="29" t="s">
        <v>239</v>
      </c>
    </row>
    <row r="84" spans="1:18" ht="25.5">
      <c r="A84" s="31" t="s">
        <v>72</v>
      </c>
      <c r="B84" s="23" t="s">
        <v>101</v>
      </c>
      <c r="C84" s="23" t="s">
        <v>102</v>
      </c>
      <c r="D84" s="32"/>
      <c r="E84" s="32"/>
      <c r="F84" s="24" t="s">
        <v>103</v>
      </c>
      <c r="G84" s="23" t="s">
        <v>103</v>
      </c>
      <c r="H84" s="32"/>
      <c r="I84" s="32"/>
      <c r="J84" s="32"/>
      <c r="K84" s="32"/>
      <c r="L84" s="32"/>
      <c r="M84" s="32"/>
      <c r="N84" s="25">
        <v>83</v>
      </c>
      <c r="O84" s="32"/>
      <c r="P84" s="26" t="s">
        <v>186</v>
      </c>
      <c r="Q84" s="32"/>
      <c r="R84" s="29" t="s">
        <v>239</v>
      </c>
    </row>
    <row r="85" spans="1:18" ht="12.75">
      <c r="A85" s="31" t="s">
        <v>72</v>
      </c>
      <c r="B85" s="23" t="s">
        <v>101</v>
      </c>
      <c r="C85" s="23" t="s">
        <v>102</v>
      </c>
      <c r="D85" s="32"/>
      <c r="E85" s="32"/>
      <c r="F85" s="24" t="s">
        <v>103</v>
      </c>
      <c r="G85" s="23" t="s">
        <v>103</v>
      </c>
      <c r="H85" s="32"/>
      <c r="I85" s="32"/>
      <c r="J85" s="32"/>
      <c r="K85" s="32"/>
      <c r="L85" s="32"/>
      <c r="M85" s="32"/>
      <c r="N85" s="25">
        <v>84</v>
      </c>
      <c r="O85" s="32"/>
      <c r="P85" s="26" t="s">
        <v>187</v>
      </c>
      <c r="Q85" s="32"/>
      <c r="R85" s="29" t="s">
        <v>241</v>
      </c>
    </row>
    <row r="86" spans="1:18" ht="12.75">
      <c r="A86" s="31" t="s">
        <v>72</v>
      </c>
      <c r="B86" s="23" t="s">
        <v>101</v>
      </c>
      <c r="C86" s="23" t="s">
        <v>102</v>
      </c>
      <c r="D86" s="32"/>
      <c r="E86" s="32"/>
      <c r="F86" s="24" t="s">
        <v>103</v>
      </c>
      <c r="G86" s="23" t="s">
        <v>103</v>
      </c>
      <c r="H86" s="32"/>
      <c r="I86" s="32"/>
      <c r="J86" s="32"/>
      <c r="K86" s="32"/>
      <c r="L86" s="32"/>
      <c r="M86" s="32"/>
      <c r="N86" s="25">
        <v>85</v>
      </c>
      <c r="O86" s="32"/>
      <c r="P86" s="26" t="s">
        <v>188</v>
      </c>
      <c r="Q86" s="32"/>
      <c r="R86" s="29" t="s">
        <v>241</v>
      </c>
    </row>
    <row r="87" spans="1:18" ht="25.5">
      <c r="A87" s="31" t="s">
        <v>72</v>
      </c>
      <c r="B87" s="23" t="s">
        <v>101</v>
      </c>
      <c r="C87" s="23" t="s">
        <v>102</v>
      </c>
      <c r="D87" s="32"/>
      <c r="E87" s="32"/>
      <c r="F87" s="24" t="s">
        <v>103</v>
      </c>
      <c r="G87" s="23" t="s">
        <v>103</v>
      </c>
      <c r="H87" s="32"/>
      <c r="I87" s="32"/>
      <c r="J87" s="32"/>
      <c r="K87" s="32"/>
      <c r="L87" s="32"/>
      <c r="M87" s="32"/>
      <c r="N87" s="25">
        <v>86</v>
      </c>
      <c r="O87" s="32"/>
      <c r="P87" s="26" t="s">
        <v>189</v>
      </c>
      <c r="Q87" s="32"/>
      <c r="R87" s="30" t="s">
        <v>241</v>
      </c>
    </row>
    <row r="88" spans="1:18" ht="25.5">
      <c r="A88" s="31" t="s">
        <v>72</v>
      </c>
      <c r="B88" s="23" t="s">
        <v>101</v>
      </c>
      <c r="C88" s="23" t="s">
        <v>102</v>
      </c>
      <c r="D88" s="32"/>
      <c r="E88" s="32"/>
      <c r="F88" s="24" t="s">
        <v>103</v>
      </c>
      <c r="G88" s="23" t="s">
        <v>103</v>
      </c>
      <c r="H88" s="32"/>
      <c r="I88" s="32"/>
      <c r="J88" s="32"/>
      <c r="K88" s="32"/>
      <c r="L88" s="32"/>
      <c r="M88" s="32"/>
      <c r="N88" s="25">
        <v>87</v>
      </c>
      <c r="O88" s="32"/>
      <c r="P88" s="26" t="s">
        <v>190</v>
      </c>
      <c r="Q88" s="32"/>
      <c r="R88" s="30" t="s">
        <v>241</v>
      </c>
    </row>
    <row r="89" spans="1:18" ht="25.5">
      <c r="A89" s="31" t="s">
        <v>72</v>
      </c>
      <c r="B89" s="23" t="s">
        <v>101</v>
      </c>
      <c r="C89" s="23" t="s">
        <v>102</v>
      </c>
      <c r="D89" s="32"/>
      <c r="E89" s="32"/>
      <c r="F89" s="24" t="s">
        <v>103</v>
      </c>
      <c r="G89" s="23" t="s">
        <v>103</v>
      </c>
      <c r="H89" s="32"/>
      <c r="I89" s="32"/>
      <c r="J89" s="32"/>
      <c r="K89" s="32"/>
      <c r="L89" s="32"/>
      <c r="M89" s="32"/>
      <c r="N89" s="25">
        <v>88</v>
      </c>
      <c r="O89" s="32"/>
      <c r="P89" s="26" t="s">
        <v>191</v>
      </c>
      <c r="Q89" s="32"/>
      <c r="R89" s="30" t="s">
        <v>241</v>
      </c>
    </row>
    <row r="90" spans="1:18" ht="12.75">
      <c r="A90" s="31" t="s">
        <v>72</v>
      </c>
      <c r="B90" s="23" t="s">
        <v>101</v>
      </c>
      <c r="C90" s="23" t="s">
        <v>102</v>
      </c>
      <c r="D90" s="32"/>
      <c r="E90" s="32"/>
      <c r="F90" s="24" t="s">
        <v>103</v>
      </c>
      <c r="G90" s="23" t="s">
        <v>103</v>
      </c>
      <c r="H90" s="32"/>
      <c r="I90" s="32"/>
      <c r="J90" s="32"/>
      <c r="K90" s="32"/>
      <c r="L90" s="32"/>
      <c r="M90" s="32"/>
      <c r="N90" s="25">
        <v>89</v>
      </c>
      <c r="O90" s="32"/>
      <c r="P90" s="26" t="s">
        <v>192</v>
      </c>
      <c r="Q90" s="32"/>
      <c r="R90" s="30" t="s">
        <v>241</v>
      </c>
    </row>
    <row r="91" spans="1:18" ht="25.5">
      <c r="A91" s="31" t="s">
        <v>72</v>
      </c>
      <c r="B91" s="23" t="s">
        <v>101</v>
      </c>
      <c r="C91" s="23" t="s">
        <v>102</v>
      </c>
      <c r="D91" s="32"/>
      <c r="E91" s="32"/>
      <c r="F91" s="24" t="s">
        <v>103</v>
      </c>
      <c r="G91" s="23" t="s">
        <v>103</v>
      </c>
      <c r="H91" s="32"/>
      <c r="I91" s="32"/>
      <c r="J91" s="32"/>
      <c r="K91" s="32"/>
      <c r="L91" s="32"/>
      <c r="M91" s="32"/>
      <c r="N91" s="25">
        <v>90</v>
      </c>
      <c r="O91" s="32"/>
      <c r="P91" s="26" t="s">
        <v>193</v>
      </c>
      <c r="Q91" s="32"/>
      <c r="R91" s="30" t="s">
        <v>241</v>
      </c>
    </row>
    <row r="92" spans="1:18" ht="38.25">
      <c r="A92" s="31" t="s">
        <v>72</v>
      </c>
      <c r="B92" s="23" t="s">
        <v>101</v>
      </c>
      <c r="C92" s="23" t="s">
        <v>102</v>
      </c>
      <c r="D92" s="32"/>
      <c r="E92" s="32"/>
      <c r="F92" s="24" t="s">
        <v>103</v>
      </c>
      <c r="G92" s="23" t="s">
        <v>103</v>
      </c>
      <c r="H92" s="32"/>
      <c r="I92" s="32"/>
      <c r="J92" s="32"/>
      <c r="K92" s="32"/>
      <c r="L92" s="32"/>
      <c r="M92" s="32"/>
      <c r="N92" s="25">
        <v>91</v>
      </c>
      <c r="O92" s="32"/>
      <c r="P92" s="26" t="s">
        <v>194</v>
      </c>
      <c r="Q92" s="32"/>
      <c r="R92" s="30" t="s">
        <v>241</v>
      </c>
    </row>
    <row r="93" spans="1:18" ht="12.75">
      <c r="A93" s="31" t="s">
        <v>72</v>
      </c>
      <c r="B93" s="23" t="s">
        <v>101</v>
      </c>
      <c r="C93" s="23" t="s">
        <v>102</v>
      </c>
      <c r="D93" s="32"/>
      <c r="E93" s="32"/>
      <c r="F93" s="24" t="s">
        <v>103</v>
      </c>
      <c r="G93" s="23" t="s">
        <v>103</v>
      </c>
      <c r="H93" s="32"/>
      <c r="I93" s="32"/>
      <c r="J93" s="32"/>
      <c r="K93" s="32"/>
      <c r="L93" s="32"/>
      <c r="M93" s="32"/>
      <c r="N93" s="25">
        <v>92</v>
      </c>
      <c r="O93" s="32"/>
      <c r="P93" s="26" t="s">
        <v>195</v>
      </c>
      <c r="Q93" s="32"/>
      <c r="R93" s="30" t="s">
        <v>241</v>
      </c>
    </row>
    <row r="94" spans="1:18" ht="51">
      <c r="A94" s="31" t="s">
        <v>72</v>
      </c>
      <c r="B94" s="23" t="s">
        <v>101</v>
      </c>
      <c r="C94" s="23" t="s">
        <v>102</v>
      </c>
      <c r="D94" s="32"/>
      <c r="E94" s="32"/>
      <c r="F94" s="24" t="s">
        <v>103</v>
      </c>
      <c r="G94" s="23" t="s">
        <v>103</v>
      </c>
      <c r="H94" s="32"/>
      <c r="I94" s="32"/>
      <c r="J94" s="32"/>
      <c r="K94" s="32"/>
      <c r="L94" s="32"/>
      <c r="M94" s="32"/>
      <c r="N94" s="25">
        <v>93</v>
      </c>
      <c r="O94" s="32"/>
      <c r="P94" s="26" t="s">
        <v>196</v>
      </c>
      <c r="Q94" s="32"/>
      <c r="R94" s="29" t="s">
        <v>241</v>
      </c>
    </row>
    <row r="95" spans="1:18" ht="25.5">
      <c r="A95" s="31" t="s">
        <v>72</v>
      </c>
      <c r="B95" s="23" t="s">
        <v>101</v>
      </c>
      <c r="C95" s="23" t="s">
        <v>102</v>
      </c>
      <c r="D95" s="32"/>
      <c r="E95" s="32"/>
      <c r="F95" s="24" t="s">
        <v>103</v>
      </c>
      <c r="G95" s="23" t="s">
        <v>103</v>
      </c>
      <c r="H95" s="32"/>
      <c r="I95" s="32"/>
      <c r="J95" s="32"/>
      <c r="K95" s="32"/>
      <c r="L95" s="32"/>
      <c r="M95" s="32"/>
      <c r="N95" s="25">
        <v>94</v>
      </c>
      <c r="O95" s="32"/>
      <c r="P95" s="26" t="s">
        <v>197</v>
      </c>
      <c r="Q95" s="32"/>
      <c r="R95" s="30" t="s">
        <v>241</v>
      </c>
    </row>
    <row r="96" spans="1:18" ht="25.5">
      <c r="A96" s="31" t="s">
        <v>72</v>
      </c>
      <c r="B96" s="23" t="s">
        <v>101</v>
      </c>
      <c r="C96" s="23" t="s">
        <v>102</v>
      </c>
      <c r="D96" s="32"/>
      <c r="E96" s="32"/>
      <c r="F96" s="24" t="s">
        <v>103</v>
      </c>
      <c r="G96" s="23" t="s">
        <v>103</v>
      </c>
      <c r="H96" s="32"/>
      <c r="I96" s="32"/>
      <c r="J96" s="32"/>
      <c r="K96" s="32"/>
      <c r="L96" s="32"/>
      <c r="M96" s="32"/>
      <c r="N96" s="25">
        <v>95</v>
      </c>
      <c r="O96" s="32"/>
      <c r="P96" s="26" t="s">
        <v>198</v>
      </c>
      <c r="Q96" s="32"/>
      <c r="R96" s="30" t="s">
        <v>241</v>
      </c>
    </row>
    <row r="97" spans="1:18" ht="25.5">
      <c r="A97" s="31" t="s">
        <v>72</v>
      </c>
      <c r="B97" s="23" t="s">
        <v>101</v>
      </c>
      <c r="C97" s="23" t="s">
        <v>102</v>
      </c>
      <c r="D97" s="32"/>
      <c r="E97" s="32"/>
      <c r="F97" s="24" t="s">
        <v>103</v>
      </c>
      <c r="G97" s="23" t="s">
        <v>103</v>
      </c>
      <c r="H97" s="32"/>
      <c r="I97" s="32"/>
      <c r="J97" s="32"/>
      <c r="K97" s="32"/>
      <c r="L97" s="32"/>
      <c r="M97" s="32"/>
      <c r="N97" s="25">
        <v>96</v>
      </c>
      <c r="O97" s="32"/>
      <c r="P97" s="26" t="s">
        <v>199</v>
      </c>
      <c r="Q97" s="32"/>
      <c r="R97" s="30" t="s">
        <v>241</v>
      </c>
    </row>
    <row r="98" spans="1:18" ht="25.5">
      <c r="A98" s="31" t="s">
        <v>72</v>
      </c>
      <c r="B98" s="23" t="s">
        <v>101</v>
      </c>
      <c r="C98" s="23" t="s">
        <v>102</v>
      </c>
      <c r="D98" s="32"/>
      <c r="E98" s="32"/>
      <c r="F98" s="24" t="s">
        <v>103</v>
      </c>
      <c r="G98" s="23" t="s">
        <v>103</v>
      </c>
      <c r="H98" s="32"/>
      <c r="I98" s="32"/>
      <c r="J98" s="32"/>
      <c r="K98" s="32"/>
      <c r="L98" s="32"/>
      <c r="M98" s="32"/>
      <c r="N98" s="25">
        <v>97</v>
      </c>
      <c r="O98" s="32"/>
      <c r="P98" s="26" t="s">
        <v>200</v>
      </c>
      <c r="Q98" s="32"/>
      <c r="R98" s="30" t="s">
        <v>239</v>
      </c>
    </row>
    <row r="99" spans="1:18" ht="12.75">
      <c r="A99" s="31" t="s">
        <v>72</v>
      </c>
      <c r="B99" s="23" t="s">
        <v>101</v>
      </c>
      <c r="C99" s="23" t="s">
        <v>102</v>
      </c>
      <c r="D99" s="32"/>
      <c r="E99" s="32"/>
      <c r="F99" s="24" t="s">
        <v>103</v>
      </c>
      <c r="G99" s="23" t="s">
        <v>103</v>
      </c>
      <c r="H99" s="32"/>
      <c r="I99" s="32"/>
      <c r="J99" s="32"/>
      <c r="K99" s="32"/>
      <c r="L99" s="32"/>
      <c r="M99" s="32"/>
      <c r="N99" s="25">
        <v>98</v>
      </c>
      <c r="O99" s="32"/>
      <c r="P99" s="26" t="s">
        <v>201</v>
      </c>
      <c r="Q99" s="32"/>
      <c r="R99" s="30" t="s">
        <v>239</v>
      </c>
    </row>
    <row r="100" spans="1:18" ht="12.75">
      <c r="A100" s="31" t="s">
        <v>72</v>
      </c>
      <c r="B100" s="23" t="s">
        <v>101</v>
      </c>
      <c r="C100" s="23" t="s">
        <v>102</v>
      </c>
      <c r="D100" s="32"/>
      <c r="E100" s="32"/>
      <c r="F100" s="24" t="s">
        <v>103</v>
      </c>
      <c r="G100" s="23" t="s">
        <v>103</v>
      </c>
      <c r="H100" s="32"/>
      <c r="I100" s="32"/>
      <c r="J100" s="32"/>
      <c r="K100" s="32"/>
      <c r="L100" s="32"/>
      <c r="M100" s="32"/>
      <c r="N100" s="25">
        <v>99</v>
      </c>
      <c r="O100" s="32"/>
      <c r="P100" s="26" t="s">
        <v>202</v>
      </c>
      <c r="Q100" s="32"/>
      <c r="R100" s="30" t="s">
        <v>239</v>
      </c>
    </row>
    <row r="101" spans="1:18" ht="12.75">
      <c r="A101" s="31" t="s">
        <v>72</v>
      </c>
      <c r="B101" s="23" t="s">
        <v>101</v>
      </c>
      <c r="C101" s="23" t="s">
        <v>102</v>
      </c>
      <c r="D101" s="32"/>
      <c r="E101" s="32"/>
      <c r="F101" s="24" t="s">
        <v>103</v>
      </c>
      <c r="G101" s="23" t="s">
        <v>103</v>
      </c>
      <c r="H101" s="32"/>
      <c r="I101" s="32"/>
      <c r="J101" s="32"/>
      <c r="K101" s="32"/>
      <c r="L101" s="32"/>
      <c r="M101" s="32"/>
      <c r="N101" s="25">
        <v>100</v>
      </c>
      <c r="O101" s="32"/>
      <c r="P101" s="26" t="s">
        <v>203</v>
      </c>
      <c r="Q101" s="32"/>
      <c r="R101" s="30" t="s">
        <v>239</v>
      </c>
    </row>
    <row r="102" spans="1:18" ht="25.5">
      <c r="A102" s="31" t="s">
        <v>72</v>
      </c>
      <c r="B102" s="23" t="s">
        <v>101</v>
      </c>
      <c r="C102" s="23" t="s">
        <v>102</v>
      </c>
      <c r="D102" s="32"/>
      <c r="E102" s="32"/>
      <c r="F102" s="24" t="s">
        <v>103</v>
      </c>
      <c r="G102" s="23" t="s">
        <v>103</v>
      </c>
      <c r="H102" s="32"/>
      <c r="I102" s="32"/>
      <c r="J102" s="32"/>
      <c r="K102" s="32"/>
      <c r="L102" s="32"/>
      <c r="M102" s="32"/>
      <c r="N102" s="25">
        <v>101</v>
      </c>
      <c r="O102" s="32"/>
      <c r="P102" s="26" t="s">
        <v>204</v>
      </c>
      <c r="Q102" s="32"/>
      <c r="R102" s="30" t="s">
        <v>239</v>
      </c>
    </row>
    <row r="103" spans="1:18" ht="25.5">
      <c r="A103" s="31" t="s">
        <v>72</v>
      </c>
      <c r="B103" s="23" t="s">
        <v>101</v>
      </c>
      <c r="C103" s="23" t="s">
        <v>102</v>
      </c>
      <c r="D103" s="32"/>
      <c r="E103" s="32"/>
      <c r="F103" s="24" t="s">
        <v>103</v>
      </c>
      <c r="G103" s="23" t="s">
        <v>103</v>
      </c>
      <c r="H103" s="32"/>
      <c r="I103" s="32"/>
      <c r="J103" s="32"/>
      <c r="K103" s="32"/>
      <c r="L103" s="32"/>
      <c r="M103" s="32"/>
      <c r="N103" s="25">
        <v>102</v>
      </c>
      <c r="O103" s="32"/>
      <c r="P103" s="26" t="s">
        <v>205</v>
      </c>
      <c r="Q103" s="32"/>
      <c r="R103" s="30" t="s">
        <v>239</v>
      </c>
    </row>
    <row r="104" spans="1:18" ht="25.5">
      <c r="A104" s="31" t="s">
        <v>72</v>
      </c>
      <c r="B104" s="23" t="s">
        <v>101</v>
      </c>
      <c r="C104" s="23" t="s">
        <v>102</v>
      </c>
      <c r="D104" s="32"/>
      <c r="E104" s="32"/>
      <c r="F104" s="24" t="s">
        <v>103</v>
      </c>
      <c r="G104" s="23" t="s">
        <v>103</v>
      </c>
      <c r="H104" s="32"/>
      <c r="I104" s="32"/>
      <c r="J104" s="32"/>
      <c r="K104" s="32"/>
      <c r="L104" s="32"/>
      <c r="M104" s="32"/>
      <c r="N104" s="25">
        <v>103</v>
      </c>
      <c r="O104" s="32"/>
      <c r="P104" s="26" t="s">
        <v>206</v>
      </c>
      <c r="Q104" s="32"/>
      <c r="R104" s="30" t="s">
        <v>239</v>
      </c>
    </row>
    <row r="105" spans="1:18" ht="25.5">
      <c r="A105" s="31" t="s">
        <v>72</v>
      </c>
      <c r="B105" s="23" t="s">
        <v>101</v>
      </c>
      <c r="C105" s="23" t="s">
        <v>102</v>
      </c>
      <c r="D105" s="32"/>
      <c r="E105" s="32"/>
      <c r="F105" s="24" t="s">
        <v>103</v>
      </c>
      <c r="G105" s="23" t="s">
        <v>103</v>
      </c>
      <c r="H105" s="32"/>
      <c r="I105" s="32"/>
      <c r="J105" s="32"/>
      <c r="K105" s="32"/>
      <c r="L105" s="32"/>
      <c r="M105" s="32"/>
      <c r="N105" s="25">
        <v>104</v>
      </c>
      <c r="O105" s="32"/>
      <c r="P105" s="26" t="s">
        <v>207</v>
      </c>
      <c r="Q105" s="32"/>
      <c r="R105" s="30" t="s">
        <v>239</v>
      </c>
    </row>
    <row r="106" spans="1:18" ht="12.75">
      <c r="A106" s="31" t="s">
        <v>72</v>
      </c>
      <c r="B106" s="23" t="s">
        <v>101</v>
      </c>
      <c r="C106" s="23" t="s">
        <v>102</v>
      </c>
      <c r="D106" s="32"/>
      <c r="E106" s="32"/>
      <c r="F106" s="24" t="s">
        <v>103</v>
      </c>
      <c r="G106" s="23" t="s">
        <v>103</v>
      </c>
      <c r="H106" s="32"/>
      <c r="I106" s="32"/>
      <c r="J106" s="32"/>
      <c r="K106" s="32"/>
      <c r="L106" s="32"/>
      <c r="M106" s="32"/>
      <c r="N106" s="25">
        <v>105</v>
      </c>
      <c r="O106" s="32"/>
      <c r="P106" s="26" t="s">
        <v>208</v>
      </c>
      <c r="Q106" s="32"/>
      <c r="R106" s="30" t="s">
        <v>239</v>
      </c>
    </row>
    <row r="107" spans="1:18" ht="12.75">
      <c r="A107" s="31" t="s">
        <v>72</v>
      </c>
      <c r="B107" s="23" t="s">
        <v>101</v>
      </c>
      <c r="C107" s="23" t="s">
        <v>102</v>
      </c>
      <c r="D107" s="32"/>
      <c r="E107" s="32"/>
      <c r="F107" s="24" t="s">
        <v>103</v>
      </c>
      <c r="G107" s="23" t="s">
        <v>103</v>
      </c>
      <c r="H107" s="32"/>
      <c r="I107" s="32"/>
      <c r="J107" s="32"/>
      <c r="K107" s="32"/>
      <c r="L107" s="32"/>
      <c r="M107" s="32"/>
      <c r="N107" s="25">
        <v>106</v>
      </c>
      <c r="O107" s="32"/>
      <c r="P107" s="26" t="s">
        <v>209</v>
      </c>
      <c r="Q107" s="32"/>
      <c r="R107" s="30" t="s">
        <v>239</v>
      </c>
    </row>
    <row r="108" spans="1:18" ht="12.75">
      <c r="A108" s="31" t="s">
        <v>72</v>
      </c>
      <c r="B108" s="23" t="s">
        <v>101</v>
      </c>
      <c r="C108" s="23" t="s">
        <v>102</v>
      </c>
      <c r="D108" s="32"/>
      <c r="E108" s="32"/>
      <c r="F108" s="24" t="s">
        <v>103</v>
      </c>
      <c r="G108" s="23" t="s">
        <v>103</v>
      </c>
      <c r="H108" s="32"/>
      <c r="I108" s="32"/>
      <c r="J108" s="32"/>
      <c r="K108" s="32"/>
      <c r="L108" s="32"/>
      <c r="M108" s="32"/>
      <c r="N108" s="25">
        <v>107</v>
      </c>
      <c r="O108" s="32"/>
      <c r="P108" s="26" t="s">
        <v>210</v>
      </c>
      <c r="Q108" s="32"/>
      <c r="R108" s="30" t="s">
        <v>239</v>
      </c>
    </row>
    <row r="109" spans="1:18" ht="12.75">
      <c r="A109" s="31" t="s">
        <v>72</v>
      </c>
      <c r="B109" s="23" t="s">
        <v>101</v>
      </c>
      <c r="C109" s="23" t="s">
        <v>102</v>
      </c>
      <c r="D109" s="32"/>
      <c r="E109" s="32"/>
      <c r="F109" s="24" t="s">
        <v>103</v>
      </c>
      <c r="G109" s="23" t="s">
        <v>103</v>
      </c>
      <c r="H109" s="32"/>
      <c r="I109" s="32"/>
      <c r="J109" s="32"/>
      <c r="K109" s="32"/>
      <c r="L109" s="32"/>
      <c r="M109" s="32"/>
      <c r="N109" s="25">
        <v>108</v>
      </c>
      <c r="O109" s="32"/>
      <c r="P109" s="26" t="s">
        <v>211</v>
      </c>
      <c r="Q109" s="32"/>
      <c r="R109" s="30" t="s">
        <v>239</v>
      </c>
    </row>
    <row r="110" spans="1:18" ht="12.75">
      <c r="A110" s="31" t="s">
        <v>72</v>
      </c>
      <c r="B110" s="23" t="s">
        <v>101</v>
      </c>
      <c r="C110" s="23" t="s">
        <v>102</v>
      </c>
      <c r="D110" s="32"/>
      <c r="E110" s="32"/>
      <c r="F110" s="24" t="s">
        <v>103</v>
      </c>
      <c r="G110" s="23" t="s">
        <v>103</v>
      </c>
      <c r="H110" s="32"/>
      <c r="I110" s="32"/>
      <c r="J110" s="32"/>
      <c r="K110" s="32"/>
      <c r="L110" s="32"/>
      <c r="M110" s="32"/>
      <c r="N110" s="25">
        <v>109</v>
      </c>
      <c r="O110" s="32"/>
      <c r="P110" s="26" t="s">
        <v>212</v>
      </c>
      <c r="Q110" s="32"/>
      <c r="R110" s="30" t="s">
        <v>239</v>
      </c>
    </row>
    <row r="111" spans="1:18" ht="12.75">
      <c r="A111" s="31" t="s">
        <v>72</v>
      </c>
      <c r="B111" s="23" t="s">
        <v>101</v>
      </c>
      <c r="C111" s="23" t="s">
        <v>102</v>
      </c>
      <c r="D111" s="32"/>
      <c r="E111" s="32"/>
      <c r="F111" s="24" t="s">
        <v>103</v>
      </c>
      <c r="G111" s="23" t="s">
        <v>103</v>
      </c>
      <c r="H111" s="32"/>
      <c r="I111" s="32"/>
      <c r="J111" s="32"/>
      <c r="K111" s="32"/>
      <c r="L111" s="32"/>
      <c r="M111" s="32"/>
      <c r="N111" s="25">
        <v>110</v>
      </c>
      <c r="O111" s="32"/>
      <c r="P111" s="26" t="s">
        <v>213</v>
      </c>
      <c r="Q111" s="32"/>
      <c r="R111" s="30" t="s">
        <v>239</v>
      </c>
    </row>
    <row r="112" spans="1:18" ht="12.75">
      <c r="A112" s="31" t="s">
        <v>72</v>
      </c>
      <c r="B112" s="23" t="s">
        <v>101</v>
      </c>
      <c r="C112" s="23" t="s">
        <v>102</v>
      </c>
      <c r="D112" s="32"/>
      <c r="E112" s="32"/>
      <c r="F112" s="24" t="s">
        <v>103</v>
      </c>
      <c r="G112" s="23" t="s">
        <v>103</v>
      </c>
      <c r="H112" s="32"/>
      <c r="I112" s="32"/>
      <c r="J112" s="32"/>
      <c r="K112" s="32"/>
      <c r="L112" s="32"/>
      <c r="M112" s="32"/>
      <c r="N112" s="25">
        <v>111</v>
      </c>
      <c r="O112" s="32"/>
      <c r="P112" s="26" t="s">
        <v>214</v>
      </c>
      <c r="Q112" s="32"/>
      <c r="R112" s="30" t="s">
        <v>239</v>
      </c>
    </row>
    <row r="113" spans="1:18" ht="12.75">
      <c r="A113" s="31" t="s">
        <v>72</v>
      </c>
      <c r="B113" s="23" t="s">
        <v>101</v>
      </c>
      <c r="C113" s="23" t="s">
        <v>102</v>
      </c>
      <c r="D113" s="32"/>
      <c r="E113" s="32"/>
      <c r="F113" s="24" t="s">
        <v>103</v>
      </c>
      <c r="G113" s="23" t="s">
        <v>103</v>
      </c>
      <c r="H113" s="32"/>
      <c r="I113" s="32"/>
      <c r="J113" s="32"/>
      <c r="K113" s="32"/>
      <c r="L113" s="32"/>
      <c r="M113" s="32"/>
      <c r="N113" s="25">
        <v>112</v>
      </c>
      <c r="O113" s="32"/>
      <c r="P113" s="26" t="s">
        <v>215</v>
      </c>
      <c r="Q113" s="32"/>
      <c r="R113" s="30" t="s">
        <v>239</v>
      </c>
    </row>
    <row r="114" spans="1:18" ht="12.75">
      <c r="A114" s="31" t="s">
        <v>72</v>
      </c>
      <c r="B114" s="23" t="s">
        <v>101</v>
      </c>
      <c r="C114" s="23" t="s">
        <v>102</v>
      </c>
      <c r="D114" s="32"/>
      <c r="E114" s="32"/>
      <c r="F114" s="24" t="s">
        <v>103</v>
      </c>
      <c r="G114" s="23" t="s">
        <v>103</v>
      </c>
      <c r="H114" s="32"/>
      <c r="I114" s="32"/>
      <c r="J114" s="32"/>
      <c r="K114" s="32"/>
      <c r="L114" s="32"/>
      <c r="M114" s="32"/>
      <c r="N114" s="25">
        <v>113</v>
      </c>
      <c r="O114" s="32"/>
      <c r="P114" s="26" t="s">
        <v>216</v>
      </c>
      <c r="Q114" s="32"/>
      <c r="R114" s="30" t="s">
        <v>239</v>
      </c>
    </row>
    <row r="115" spans="1:18" ht="12.75">
      <c r="A115" s="31" t="s">
        <v>72</v>
      </c>
      <c r="B115" s="23" t="s">
        <v>101</v>
      </c>
      <c r="C115" s="23" t="s">
        <v>102</v>
      </c>
      <c r="D115" s="32"/>
      <c r="E115" s="32"/>
      <c r="F115" s="24" t="s">
        <v>103</v>
      </c>
      <c r="G115" s="23" t="s">
        <v>103</v>
      </c>
      <c r="H115" s="32"/>
      <c r="I115" s="32"/>
      <c r="J115" s="32"/>
      <c r="K115" s="32"/>
      <c r="L115" s="32"/>
      <c r="M115" s="32"/>
      <c r="N115" s="25">
        <v>114</v>
      </c>
      <c r="O115" s="32"/>
      <c r="P115" s="26" t="s">
        <v>217</v>
      </c>
      <c r="Q115" s="32"/>
      <c r="R115" s="30" t="s">
        <v>239</v>
      </c>
    </row>
    <row r="116" spans="1:18" ht="12.75">
      <c r="A116" s="31" t="s">
        <v>72</v>
      </c>
      <c r="B116" s="23" t="s">
        <v>101</v>
      </c>
      <c r="C116" s="23" t="s">
        <v>102</v>
      </c>
      <c r="D116" s="32"/>
      <c r="E116" s="32"/>
      <c r="F116" s="24" t="s">
        <v>103</v>
      </c>
      <c r="G116" s="23" t="s">
        <v>103</v>
      </c>
      <c r="H116" s="32"/>
      <c r="I116" s="32"/>
      <c r="J116" s="32"/>
      <c r="K116" s="32"/>
      <c r="L116" s="32"/>
      <c r="M116" s="32"/>
      <c r="N116" s="25">
        <v>115</v>
      </c>
      <c r="O116" s="32"/>
      <c r="P116" s="26" t="s">
        <v>218</v>
      </c>
      <c r="Q116" s="32"/>
      <c r="R116" s="30" t="s">
        <v>239</v>
      </c>
    </row>
    <row r="117" spans="1:18" ht="25.5">
      <c r="A117" s="31" t="s">
        <v>72</v>
      </c>
      <c r="B117" s="23" t="s">
        <v>101</v>
      </c>
      <c r="C117" s="23" t="s">
        <v>102</v>
      </c>
      <c r="D117" s="32"/>
      <c r="E117" s="32"/>
      <c r="F117" s="24" t="s">
        <v>103</v>
      </c>
      <c r="G117" s="23" t="s">
        <v>103</v>
      </c>
      <c r="H117" s="32"/>
      <c r="I117" s="32"/>
      <c r="J117" s="32"/>
      <c r="K117" s="32"/>
      <c r="L117" s="32"/>
      <c r="M117" s="32"/>
      <c r="N117" s="25">
        <v>116</v>
      </c>
      <c r="O117" s="32"/>
      <c r="P117" s="26" t="s">
        <v>219</v>
      </c>
      <c r="Q117" s="32"/>
      <c r="R117" s="30" t="s">
        <v>239</v>
      </c>
    </row>
    <row r="118" spans="1:18" ht="25.5">
      <c r="A118" s="31" t="s">
        <v>72</v>
      </c>
      <c r="B118" s="23" t="s">
        <v>101</v>
      </c>
      <c r="C118" s="23" t="s">
        <v>102</v>
      </c>
      <c r="D118" s="32"/>
      <c r="E118" s="32"/>
      <c r="F118" s="24" t="s">
        <v>103</v>
      </c>
      <c r="G118" s="23" t="s">
        <v>103</v>
      </c>
      <c r="H118" s="32"/>
      <c r="I118" s="32"/>
      <c r="J118" s="32"/>
      <c r="K118" s="32"/>
      <c r="L118" s="32"/>
      <c r="M118" s="32"/>
      <c r="N118" s="25">
        <v>117</v>
      </c>
      <c r="O118" s="32"/>
      <c r="P118" s="26" t="s">
        <v>220</v>
      </c>
      <c r="Q118" s="32"/>
      <c r="R118" s="30" t="s">
        <v>239</v>
      </c>
    </row>
    <row r="119" spans="1:18" ht="25.5">
      <c r="A119" s="31" t="s">
        <v>72</v>
      </c>
      <c r="B119" s="23" t="s">
        <v>101</v>
      </c>
      <c r="C119" s="23" t="s">
        <v>102</v>
      </c>
      <c r="D119" s="32"/>
      <c r="E119" s="32"/>
      <c r="F119" s="24" t="s">
        <v>103</v>
      </c>
      <c r="G119" s="23" t="s">
        <v>103</v>
      </c>
      <c r="H119" s="32"/>
      <c r="I119" s="32"/>
      <c r="J119" s="32"/>
      <c r="K119" s="32"/>
      <c r="L119" s="32"/>
      <c r="M119" s="32"/>
      <c r="N119" s="25">
        <v>118</v>
      </c>
      <c r="O119" s="32"/>
      <c r="P119" s="26" t="s">
        <v>221</v>
      </c>
      <c r="Q119" s="32"/>
      <c r="R119" s="30" t="s">
        <v>239</v>
      </c>
    </row>
    <row r="120" spans="1:18" ht="12.75">
      <c r="A120" s="31" t="s">
        <v>72</v>
      </c>
      <c r="B120" s="23" t="s">
        <v>101</v>
      </c>
      <c r="C120" s="23" t="s">
        <v>102</v>
      </c>
      <c r="D120" s="32"/>
      <c r="E120" s="32"/>
      <c r="F120" s="24" t="s">
        <v>103</v>
      </c>
      <c r="G120" s="23" t="s">
        <v>103</v>
      </c>
      <c r="H120" s="32"/>
      <c r="I120" s="32"/>
      <c r="J120" s="32"/>
      <c r="K120" s="32"/>
      <c r="L120" s="32"/>
      <c r="M120" s="32"/>
      <c r="N120" s="25">
        <v>119</v>
      </c>
      <c r="O120" s="32"/>
      <c r="P120" s="26" t="s">
        <v>222</v>
      </c>
      <c r="Q120" s="32"/>
      <c r="R120" s="30" t="s">
        <v>239</v>
      </c>
    </row>
    <row r="121" spans="1:18" ht="38.25">
      <c r="A121" s="31" t="s">
        <v>72</v>
      </c>
      <c r="B121" s="23" t="s">
        <v>101</v>
      </c>
      <c r="C121" s="23" t="s">
        <v>102</v>
      </c>
      <c r="D121" s="32"/>
      <c r="E121" s="32"/>
      <c r="F121" s="24" t="s">
        <v>103</v>
      </c>
      <c r="G121" s="23" t="s">
        <v>103</v>
      </c>
      <c r="H121" s="32"/>
      <c r="I121" s="32"/>
      <c r="J121" s="32"/>
      <c r="K121" s="32"/>
      <c r="L121" s="32"/>
      <c r="M121" s="32"/>
      <c r="N121" s="25">
        <v>120</v>
      </c>
      <c r="O121" s="32"/>
      <c r="P121" s="26" t="s">
        <v>223</v>
      </c>
      <c r="Q121" s="32"/>
      <c r="R121" s="30" t="s">
        <v>239</v>
      </c>
    </row>
    <row r="122" spans="1:18" ht="12.75">
      <c r="A122" s="31" t="s">
        <v>72</v>
      </c>
      <c r="B122" s="23" t="s">
        <v>101</v>
      </c>
      <c r="C122" s="23" t="s">
        <v>102</v>
      </c>
      <c r="D122" s="32"/>
      <c r="E122" s="32"/>
      <c r="F122" s="24" t="s">
        <v>103</v>
      </c>
      <c r="G122" s="23" t="s">
        <v>103</v>
      </c>
      <c r="H122" s="32"/>
      <c r="I122" s="32"/>
      <c r="J122" s="32"/>
      <c r="K122" s="32"/>
      <c r="L122" s="32"/>
      <c r="M122" s="32"/>
      <c r="N122" s="25">
        <v>121</v>
      </c>
      <c r="O122" s="32"/>
      <c r="P122" s="26" t="s">
        <v>224</v>
      </c>
      <c r="Q122" s="32"/>
      <c r="R122" s="30" t="s">
        <v>239</v>
      </c>
    </row>
    <row r="123" spans="1:18" ht="12.75">
      <c r="A123" s="31" t="s">
        <v>72</v>
      </c>
      <c r="B123" s="23" t="s">
        <v>101</v>
      </c>
      <c r="C123" s="23" t="s">
        <v>102</v>
      </c>
      <c r="D123" s="32"/>
      <c r="E123" s="32"/>
      <c r="F123" s="24" t="s">
        <v>103</v>
      </c>
      <c r="G123" s="23" t="s">
        <v>103</v>
      </c>
      <c r="H123" s="32"/>
      <c r="I123" s="32"/>
      <c r="J123" s="32"/>
      <c r="K123" s="32"/>
      <c r="L123" s="32"/>
      <c r="M123" s="32"/>
      <c r="N123" s="25">
        <v>122</v>
      </c>
      <c r="O123" s="32"/>
      <c r="P123" s="26" t="s">
        <v>225</v>
      </c>
      <c r="Q123" s="32"/>
      <c r="R123" s="30" t="s">
        <v>239</v>
      </c>
    </row>
    <row r="124" spans="1:18" ht="12.75">
      <c r="A124" s="31" t="s">
        <v>72</v>
      </c>
      <c r="B124" s="23" t="s">
        <v>101</v>
      </c>
      <c r="C124" s="23" t="s">
        <v>102</v>
      </c>
      <c r="D124" s="32"/>
      <c r="E124" s="32"/>
      <c r="F124" s="24" t="s">
        <v>103</v>
      </c>
      <c r="G124" s="23" t="s">
        <v>103</v>
      </c>
      <c r="H124" s="32"/>
      <c r="I124" s="32"/>
      <c r="J124" s="32"/>
      <c r="K124" s="32"/>
      <c r="L124" s="32"/>
      <c r="M124" s="32"/>
      <c r="N124" s="25">
        <v>123</v>
      </c>
      <c r="O124" s="32"/>
      <c r="P124" s="26" t="s">
        <v>226</v>
      </c>
      <c r="Q124" s="32"/>
      <c r="R124" s="30" t="s">
        <v>239</v>
      </c>
    </row>
    <row r="125" spans="1:18" ht="25.5">
      <c r="A125" s="31" t="s">
        <v>72</v>
      </c>
      <c r="B125" s="23" t="s">
        <v>101</v>
      </c>
      <c r="C125" s="23" t="s">
        <v>102</v>
      </c>
      <c r="D125" s="32"/>
      <c r="E125" s="32"/>
      <c r="F125" s="24" t="s">
        <v>103</v>
      </c>
      <c r="G125" s="23" t="s">
        <v>103</v>
      </c>
      <c r="H125" s="32"/>
      <c r="I125" s="32"/>
      <c r="J125" s="32"/>
      <c r="K125" s="32"/>
      <c r="L125" s="32"/>
      <c r="M125" s="32"/>
      <c r="N125" s="25">
        <v>124</v>
      </c>
      <c r="O125" s="32"/>
      <c r="P125" s="26" t="s">
        <v>227</v>
      </c>
      <c r="Q125" s="32"/>
      <c r="R125" s="30" t="s">
        <v>239</v>
      </c>
    </row>
    <row r="126" spans="1:18" ht="153">
      <c r="A126" s="31" t="s">
        <v>72</v>
      </c>
      <c r="B126" s="23" t="s">
        <v>101</v>
      </c>
      <c r="C126" s="23" t="s">
        <v>102</v>
      </c>
      <c r="D126" s="32"/>
      <c r="E126" s="32"/>
      <c r="F126" s="24" t="s">
        <v>103</v>
      </c>
      <c r="G126" s="23" t="s">
        <v>103</v>
      </c>
      <c r="H126" s="32"/>
      <c r="I126" s="32"/>
      <c r="J126" s="32"/>
      <c r="K126" s="32"/>
      <c r="L126" s="32"/>
      <c r="M126" s="32"/>
      <c r="N126" s="25">
        <v>125</v>
      </c>
      <c r="O126" s="32"/>
      <c r="P126" s="26" t="s">
        <v>228</v>
      </c>
      <c r="Q126" s="32"/>
      <c r="R126" s="29" t="s">
        <v>239</v>
      </c>
    </row>
    <row r="127" spans="1:18" ht="204">
      <c r="A127" s="31" t="s">
        <v>72</v>
      </c>
      <c r="B127" s="23" t="s">
        <v>101</v>
      </c>
      <c r="C127" s="23" t="s">
        <v>102</v>
      </c>
      <c r="D127" s="32"/>
      <c r="E127" s="32"/>
      <c r="F127" s="24" t="s">
        <v>103</v>
      </c>
      <c r="G127" s="23" t="s">
        <v>103</v>
      </c>
      <c r="H127" s="32"/>
      <c r="I127" s="32"/>
      <c r="J127" s="32"/>
      <c r="K127" s="32"/>
      <c r="L127" s="32"/>
      <c r="M127" s="32"/>
      <c r="N127" s="25">
        <v>126</v>
      </c>
      <c r="O127" s="32"/>
      <c r="P127" s="26" t="s">
        <v>229</v>
      </c>
      <c r="Q127" s="32"/>
      <c r="R127" s="29" t="s">
        <v>239</v>
      </c>
    </row>
    <row r="128" spans="1:18" ht="102">
      <c r="A128" s="31" t="s">
        <v>72</v>
      </c>
      <c r="B128" s="23" t="s">
        <v>101</v>
      </c>
      <c r="C128" s="23" t="s">
        <v>102</v>
      </c>
      <c r="D128" s="32"/>
      <c r="E128" s="32"/>
      <c r="F128" s="24" t="s">
        <v>103</v>
      </c>
      <c r="G128" s="23" t="s">
        <v>103</v>
      </c>
      <c r="H128" s="32"/>
      <c r="I128" s="32"/>
      <c r="J128" s="32"/>
      <c r="K128" s="32"/>
      <c r="L128" s="32"/>
      <c r="M128" s="32"/>
      <c r="N128" s="25">
        <v>127</v>
      </c>
      <c r="O128" s="32"/>
      <c r="P128" s="26" t="s">
        <v>230</v>
      </c>
      <c r="Q128" s="32"/>
      <c r="R128" s="29" t="s">
        <v>239</v>
      </c>
    </row>
    <row r="129" spans="1:18" ht="12.75">
      <c r="A129" s="31" t="s">
        <v>72</v>
      </c>
      <c r="B129" s="23" t="s">
        <v>101</v>
      </c>
      <c r="C129" s="23" t="s">
        <v>102</v>
      </c>
      <c r="D129" s="32"/>
      <c r="E129" s="32"/>
      <c r="F129" s="24" t="s">
        <v>103</v>
      </c>
      <c r="G129" s="23" t="s">
        <v>103</v>
      </c>
      <c r="H129" s="32"/>
      <c r="I129" s="32"/>
      <c r="J129" s="32"/>
      <c r="K129" s="32"/>
      <c r="L129" s="32"/>
      <c r="M129" s="32"/>
      <c r="N129" s="25">
        <v>128</v>
      </c>
      <c r="O129" s="32"/>
      <c r="P129" s="26" t="s">
        <v>231</v>
      </c>
      <c r="Q129" s="32"/>
      <c r="R129" s="30" t="s">
        <v>239</v>
      </c>
    </row>
    <row r="130" spans="1:18" ht="12.75">
      <c r="A130" s="31" t="s">
        <v>72</v>
      </c>
      <c r="B130" s="23" t="s">
        <v>101</v>
      </c>
      <c r="C130" s="23" t="s">
        <v>102</v>
      </c>
      <c r="D130" s="32"/>
      <c r="E130" s="32"/>
      <c r="F130" s="24" t="s">
        <v>103</v>
      </c>
      <c r="G130" s="23" t="s">
        <v>103</v>
      </c>
      <c r="H130" s="32"/>
      <c r="I130" s="32"/>
      <c r="J130" s="32"/>
      <c r="K130" s="32"/>
      <c r="L130" s="32"/>
      <c r="M130" s="32"/>
      <c r="N130" s="25">
        <v>129</v>
      </c>
      <c r="O130" s="32"/>
      <c r="P130" s="26" t="s">
        <v>232</v>
      </c>
      <c r="Q130" s="32"/>
      <c r="R130" s="29" t="s">
        <v>239</v>
      </c>
    </row>
    <row r="131" spans="1:18" ht="12.75">
      <c r="A131" s="31" t="s">
        <v>72</v>
      </c>
      <c r="B131" s="23" t="s">
        <v>101</v>
      </c>
      <c r="C131" s="23" t="s">
        <v>102</v>
      </c>
      <c r="D131" s="32"/>
      <c r="E131" s="32"/>
      <c r="F131" s="24" t="s">
        <v>103</v>
      </c>
      <c r="G131" s="23" t="s">
        <v>103</v>
      </c>
      <c r="H131" s="32"/>
      <c r="I131" s="32"/>
      <c r="J131" s="32"/>
      <c r="K131" s="32"/>
      <c r="L131" s="32"/>
      <c r="M131" s="32"/>
      <c r="N131" s="25">
        <v>130</v>
      </c>
      <c r="O131" s="32"/>
      <c r="P131" s="26" t="s">
        <v>233</v>
      </c>
      <c r="Q131" s="32"/>
      <c r="R131" s="30" t="s">
        <v>239</v>
      </c>
    </row>
    <row r="132" spans="1:18" ht="25.5">
      <c r="A132" s="31" t="s">
        <v>72</v>
      </c>
      <c r="B132" s="23" t="s">
        <v>101</v>
      </c>
      <c r="C132" s="23" t="s">
        <v>102</v>
      </c>
      <c r="D132" s="32"/>
      <c r="E132" s="32"/>
      <c r="F132" s="24" t="s">
        <v>103</v>
      </c>
      <c r="G132" s="23" t="s">
        <v>103</v>
      </c>
      <c r="H132" s="32"/>
      <c r="I132" s="32"/>
      <c r="J132" s="32"/>
      <c r="K132" s="32"/>
      <c r="L132" s="32"/>
      <c r="M132" s="32"/>
      <c r="N132" s="25">
        <v>131</v>
      </c>
      <c r="O132" s="32"/>
      <c r="P132" s="26" t="s">
        <v>234</v>
      </c>
      <c r="Q132" s="32"/>
      <c r="R132" s="30" t="s">
        <v>239</v>
      </c>
    </row>
    <row r="133" spans="1:18" ht="25.5">
      <c r="A133" s="31" t="s">
        <v>72</v>
      </c>
      <c r="B133" s="23" t="s">
        <v>101</v>
      </c>
      <c r="C133" s="23" t="s">
        <v>102</v>
      </c>
      <c r="D133" s="32"/>
      <c r="E133" s="32"/>
      <c r="F133" s="24" t="s">
        <v>103</v>
      </c>
      <c r="G133" s="23" t="s">
        <v>103</v>
      </c>
      <c r="H133" s="32"/>
      <c r="I133" s="32"/>
      <c r="J133" s="32"/>
      <c r="K133" s="32"/>
      <c r="L133" s="32"/>
      <c r="M133" s="32"/>
      <c r="N133" s="25">
        <v>132</v>
      </c>
      <c r="O133" s="32"/>
      <c r="P133" s="26" t="s">
        <v>235</v>
      </c>
      <c r="Q133" s="32"/>
      <c r="R133" s="29" t="s">
        <v>239</v>
      </c>
    </row>
    <row r="134" spans="1:18" ht="12.75">
      <c r="A134" s="31" t="s">
        <v>72</v>
      </c>
      <c r="B134" s="23" t="s">
        <v>101</v>
      </c>
      <c r="C134" s="23" t="s">
        <v>102</v>
      </c>
      <c r="D134" s="32"/>
      <c r="E134" s="32"/>
      <c r="F134" s="24" t="s">
        <v>103</v>
      </c>
      <c r="G134" s="23" t="s">
        <v>103</v>
      </c>
      <c r="H134" s="32"/>
      <c r="I134" s="32"/>
      <c r="J134" s="32"/>
      <c r="K134" s="32"/>
      <c r="L134" s="32"/>
      <c r="M134" s="32"/>
      <c r="N134" s="25">
        <v>133</v>
      </c>
      <c r="O134" s="32"/>
      <c r="P134" s="26" t="s">
        <v>236</v>
      </c>
      <c r="Q134" s="32"/>
      <c r="R134" s="30" t="s">
        <v>239</v>
      </c>
    </row>
    <row r="135" spans="1:18" ht="12.75">
      <c r="A135" s="31" t="s">
        <v>72</v>
      </c>
      <c r="B135" s="23" t="s">
        <v>101</v>
      </c>
      <c r="C135" s="23" t="s">
        <v>102</v>
      </c>
      <c r="D135" s="32"/>
      <c r="E135" s="32"/>
      <c r="F135" s="24" t="s">
        <v>103</v>
      </c>
      <c r="G135" s="23" t="s">
        <v>103</v>
      </c>
      <c r="H135" s="32"/>
      <c r="I135" s="32"/>
      <c r="J135" s="32"/>
      <c r="K135" s="32"/>
      <c r="L135" s="32"/>
      <c r="M135" s="32"/>
      <c r="N135" s="25">
        <v>134</v>
      </c>
      <c r="O135" s="32"/>
      <c r="P135" s="26" t="s">
        <v>237</v>
      </c>
      <c r="Q135" s="32"/>
      <c r="R135" s="30" t="s">
        <v>239</v>
      </c>
    </row>
    <row r="136" spans="1:18" ht="12.75">
      <c r="A136" s="31" t="s">
        <v>72</v>
      </c>
      <c r="B136" s="23" t="s">
        <v>101</v>
      </c>
      <c r="C136" s="23" t="s">
        <v>102</v>
      </c>
      <c r="D136" s="32"/>
      <c r="E136" s="32"/>
      <c r="F136" s="24" t="s">
        <v>103</v>
      </c>
      <c r="G136" s="23" t="s">
        <v>103</v>
      </c>
      <c r="H136" s="32"/>
      <c r="I136" s="32"/>
      <c r="J136" s="32"/>
      <c r="K136" s="32"/>
      <c r="L136" s="32"/>
      <c r="M136" s="32"/>
      <c r="N136" s="25">
        <v>135</v>
      </c>
      <c r="O136" s="32"/>
      <c r="P136" s="26" t="s">
        <v>238</v>
      </c>
      <c r="Q136" s="32"/>
      <c r="R136" s="30" t="s">
        <v>239</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tabColor rgb="FF00B0F0"/>
    <pageSetUpPr fitToPage="1"/>
  </sheetPr>
  <dimension ref="A1:CS137"/>
  <sheetViews>
    <sheetView tabSelected="1" zoomScale="85" zoomScaleNormal="85" zoomScalePageLayoutView="0" workbookViewId="0" topLeftCell="N1">
      <pane ySplit="1" topLeftCell="A2" activePane="bottomLeft" state="frozen"/>
      <selection pane="topLeft" activeCell="AB2" sqref="AB2"/>
      <selection pane="bottomLeft" activeCell="CU138" sqref="CU138"/>
    </sheetView>
  </sheetViews>
  <sheetFormatPr defaultColWidth="17.7109375" defaultRowHeight="33.75" customHeight="1"/>
  <cols>
    <col min="1" max="1" width="19.8515625" style="9" hidden="1" customWidth="1"/>
    <col min="2" max="2" width="16.421875" style="8" hidden="1" customWidth="1"/>
    <col min="3" max="3" width="33.00390625" style="10" hidden="1" customWidth="1"/>
    <col min="4" max="4" width="18.421875" style="8" hidden="1" customWidth="1"/>
    <col min="5" max="5" width="42.421875" style="10" hidden="1" customWidth="1"/>
    <col min="6" max="6" width="15.00390625" style="9" hidden="1" customWidth="1"/>
    <col min="7" max="7" width="13.7109375" style="8" hidden="1" customWidth="1"/>
    <col min="8" max="8" width="20.140625" style="10" hidden="1" customWidth="1"/>
    <col min="9" max="9" width="22.28125" style="9" hidden="1" customWidth="1"/>
    <col min="10" max="10" width="14.7109375" style="11" hidden="1" customWidth="1"/>
    <col min="11" max="11" width="14.8515625" style="9" hidden="1" customWidth="1"/>
    <col min="12" max="12" width="18.421875" style="9" hidden="1" customWidth="1"/>
    <col min="13" max="13" width="11.421875" style="34" hidden="1" customWidth="1"/>
    <col min="14" max="14" width="12.57421875" style="12" customWidth="1"/>
    <col min="15" max="15" width="17.7109375" style="8" customWidth="1"/>
    <col min="16" max="16" width="41.00390625" style="13" customWidth="1"/>
    <col min="17" max="17" width="39.57421875" style="13" customWidth="1"/>
    <col min="18" max="18" width="20.00390625" style="9" customWidth="1"/>
    <col min="19" max="19" width="23.00390625" style="13" hidden="1" customWidth="1"/>
    <col min="20" max="20" width="30.421875" style="9" hidden="1" customWidth="1"/>
    <col min="21" max="21" width="35.28125" style="8" hidden="1" customWidth="1"/>
    <col min="22" max="22" width="23.421875" style="13" hidden="1" customWidth="1"/>
    <col min="23" max="23" width="30.8515625" style="9" hidden="1" customWidth="1"/>
    <col min="24" max="24" width="35.7109375" style="8" hidden="1" customWidth="1"/>
    <col min="25" max="25" width="23.421875" style="13" hidden="1" customWidth="1"/>
    <col min="26" max="26" width="30.8515625" style="9" hidden="1" customWidth="1"/>
    <col min="27" max="27" width="36.28125" style="14" hidden="1" customWidth="1"/>
    <col min="28" max="28" width="12.00390625" style="17" customWidth="1"/>
    <col min="29" max="29" width="17.7109375" style="8" customWidth="1"/>
    <col min="30" max="30" width="12.140625" style="17" customWidth="1"/>
    <col min="31" max="31" width="12.28125" style="17" customWidth="1"/>
    <col min="32" max="32" width="12.421875" style="17" customWidth="1"/>
    <col min="33" max="33" width="20.57421875" style="9" customWidth="1"/>
    <col min="34" max="34" width="19.421875" style="17" customWidth="1"/>
    <col min="35" max="36" width="23.8515625" style="18" hidden="1" customWidth="1"/>
    <col min="37" max="37" width="41.7109375" style="19" hidden="1" customWidth="1"/>
    <col min="38" max="38" width="26.421875" style="20" hidden="1" customWidth="1"/>
    <col min="39" max="39" width="17.00390625" style="18" hidden="1" customWidth="1"/>
    <col min="40" max="40" width="15.8515625" style="18" hidden="1" customWidth="1"/>
    <col min="41" max="52" width="7.421875" style="15" hidden="1" customWidth="1"/>
    <col min="53" max="91" width="7.421875" style="16" hidden="1" customWidth="1"/>
    <col min="92" max="92" width="7.421875" style="15" hidden="1" customWidth="1"/>
    <col min="93" max="94" width="7.421875" style="16" hidden="1" customWidth="1"/>
    <col min="95" max="95" width="15.421875" style="15" hidden="1" customWidth="1"/>
    <col min="96" max="96" width="17.7109375" style="15" hidden="1" customWidth="1"/>
    <col min="97" max="16384" width="17.7109375" style="8" customWidth="1"/>
  </cols>
  <sheetData>
    <row r="1" spans="1:97" ht="57" customHeight="1">
      <c r="A1" s="4" t="s">
        <v>27</v>
      </c>
      <c r="B1" s="4" t="s">
        <v>26</v>
      </c>
      <c r="C1" s="4" t="s">
        <v>22</v>
      </c>
      <c r="D1" s="4" t="s">
        <v>0</v>
      </c>
      <c r="E1" s="4" t="s">
        <v>1</v>
      </c>
      <c r="F1" s="4" t="s">
        <v>2</v>
      </c>
      <c r="G1" s="4" t="s">
        <v>3</v>
      </c>
      <c r="H1" s="4" t="s">
        <v>18</v>
      </c>
      <c r="I1" s="4" t="s">
        <v>4</v>
      </c>
      <c r="J1" s="4" t="s">
        <v>5</v>
      </c>
      <c r="K1" s="4" t="s">
        <v>6</v>
      </c>
      <c r="L1" s="4" t="s">
        <v>91</v>
      </c>
      <c r="M1" s="4" t="s">
        <v>99</v>
      </c>
      <c r="N1" s="4" t="s">
        <v>8</v>
      </c>
      <c r="O1" s="4" t="s">
        <v>98</v>
      </c>
      <c r="P1" s="4" t="s">
        <v>10</v>
      </c>
      <c r="Q1" s="4" t="s">
        <v>11</v>
      </c>
      <c r="R1" s="4" t="s">
        <v>23</v>
      </c>
      <c r="S1" s="4" t="s">
        <v>92</v>
      </c>
      <c r="T1" s="4" t="s">
        <v>93</v>
      </c>
      <c r="U1" s="5" t="s">
        <v>19</v>
      </c>
      <c r="V1" s="4" t="s">
        <v>94</v>
      </c>
      <c r="W1" s="4" t="s">
        <v>95</v>
      </c>
      <c r="X1" s="5" t="s">
        <v>20</v>
      </c>
      <c r="Y1" s="4" t="s">
        <v>96</v>
      </c>
      <c r="Z1" s="4" t="s">
        <v>97</v>
      </c>
      <c r="AA1" s="6" t="s">
        <v>21</v>
      </c>
      <c r="AB1" s="7" t="s">
        <v>100</v>
      </c>
      <c r="AC1" s="7" t="s">
        <v>85</v>
      </c>
      <c r="AD1" s="41" t="s">
        <v>378</v>
      </c>
      <c r="AE1" s="40" t="s">
        <v>377</v>
      </c>
      <c r="AF1" s="39" t="s">
        <v>376</v>
      </c>
      <c r="AG1" s="35" t="s">
        <v>12</v>
      </c>
      <c r="AH1" s="36" t="s">
        <v>374</v>
      </c>
      <c r="AI1" s="7" t="s">
        <v>85</v>
      </c>
      <c r="AJ1" s="7" t="s">
        <v>86</v>
      </c>
      <c r="AK1" s="7" t="s">
        <v>87</v>
      </c>
      <c r="AL1" s="7" t="s">
        <v>88</v>
      </c>
      <c r="AM1" s="7" t="s">
        <v>89</v>
      </c>
      <c r="AN1" s="7" t="s">
        <v>90</v>
      </c>
      <c r="AO1" s="1" t="s">
        <v>28</v>
      </c>
      <c r="AP1" s="1" t="s">
        <v>29</v>
      </c>
      <c r="AQ1" s="1" t="s">
        <v>30</v>
      </c>
      <c r="AR1" s="1" t="s">
        <v>31</v>
      </c>
      <c r="AS1" s="1" t="s">
        <v>32</v>
      </c>
      <c r="AT1" s="1" t="s">
        <v>33</v>
      </c>
      <c r="AU1" s="1" t="s">
        <v>34</v>
      </c>
      <c r="AV1" s="1" t="s">
        <v>35</v>
      </c>
      <c r="AW1" s="1" t="s">
        <v>36</v>
      </c>
      <c r="AX1" s="1" t="s">
        <v>37</v>
      </c>
      <c r="AY1" s="1" t="s">
        <v>38</v>
      </c>
      <c r="AZ1" s="1" t="s">
        <v>39</v>
      </c>
      <c r="BA1" s="1" t="s">
        <v>40</v>
      </c>
      <c r="BB1" s="1" t="s">
        <v>41</v>
      </c>
      <c r="BC1" s="1" t="s">
        <v>42</v>
      </c>
      <c r="BD1" s="1" t="s">
        <v>43</v>
      </c>
      <c r="BE1" s="1" t="s">
        <v>44</v>
      </c>
      <c r="BF1" s="1" t="s">
        <v>45</v>
      </c>
      <c r="BG1" s="1" t="s">
        <v>46</v>
      </c>
      <c r="BH1" s="1" t="s">
        <v>47</v>
      </c>
      <c r="BI1" s="1" t="s">
        <v>48</v>
      </c>
      <c r="BJ1" s="1" t="s">
        <v>49</v>
      </c>
      <c r="BK1" s="1" t="s">
        <v>50</v>
      </c>
      <c r="BL1" s="1" t="s">
        <v>51</v>
      </c>
      <c r="BM1" s="1" t="s">
        <v>52</v>
      </c>
      <c r="BN1" s="1" t="s">
        <v>53</v>
      </c>
      <c r="BO1" s="1" t="s">
        <v>54</v>
      </c>
      <c r="BP1" s="1" t="s">
        <v>55</v>
      </c>
      <c r="BQ1" s="1" t="s">
        <v>56</v>
      </c>
      <c r="BR1" s="1" t="s">
        <v>57</v>
      </c>
      <c r="BS1" s="1" t="s">
        <v>58</v>
      </c>
      <c r="BT1" s="1" t="s">
        <v>59</v>
      </c>
      <c r="BU1" s="1" t="s">
        <v>60</v>
      </c>
      <c r="BV1" s="1" t="s">
        <v>61</v>
      </c>
      <c r="BW1" s="1" t="s">
        <v>62</v>
      </c>
      <c r="BX1" s="1" t="s">
        <v>64</v>
      </c>
      <c r="BY1" s="1" t="s">
        <v>63</v>
      </c>
      <c r="BZ1" s="1" t="s">
        <v>65</v>
      </c>
      <c r="CA1" s="1" t="s">
        <v>66</v>
      </c>
      <c r="CB1" s="1" t="s">
        <v>67</v>
      </c>
      <c r="CC1" s="1" t="s">
        <v>68</v>
      </c>
      <c r="CD1" s="1" t="s">
        <v>69</v>
      </c>
      <c r="CE1" s="1" t="s">
        <v>70</v>
      </c>
      <c r="CF1" s="1" t="s">
        <v>71</v>
      </c>
      <c r="CG1" s="1" t="s">
        <v>72</v>
      </c>
      <c r="CH1" s="1" t="s">
        <v>73</v>
      </c>
      <c r="CI1" s="1" t="s">
        <v>74</v>
      </c>
      <c r="CJ1" s="1" t="s">
        <v>75</v>
      </c>
      <c r="CK1" s="1" t="s">
        <v>76</v>
      </c>
      <c r="CL1" s="1" t="s">
        <v>77</v>
      </c>
      <c r="CM1" s="1" t="s">
        <v>78</v>
      </c>
      <c r="CN1" s="1" t="s">
        <v>79</v>
      </c>
      <c r="CO1" s="1" t="s">
        <v>80</v>
      </c>
      <c r="CP1" s="1" t="s">
        <v>81</v>
      </c>
      <c r="CQ1" s="2" t="s">
        <v>83</v>
      </c>
      <c r="CR1" s="3" t="s">
        <v>82</v>
      </c>
      <c r="CS1" s="7" t="s">
        <v>86</v>
      </c>
    </row>
    <row r="2" spans="1:97" s="53" customFormat="1" ht="33.75" customHeight="1">
      <c r="A2" s="43" t="str">
        <f>'PLANILHA DE ITENS INICIAL'!A2</f>
        <v>SOR</v>
      </c>
      <c r="B2" s="43" t="str">
        <f>'PLANILHA DE ITENS INICIAL'!B2</f>
        <v>CONSUMO</v>
      </c>
      <c r="C2" s="44" t="str">
        <f>'PLANILHA DE ITENS INICIAL'!C2</f>
        <v>FERRAMENTAS</v>
      </c>
      <c r="D2" s="43">
        <v>42</v>
      </c>
      <c r="E2" s="44" t="s">
        <v>102</v>
      </c>
      <c r="F2" s="43" t="str">
        <f>'PLANILHA DE ITENS INICIAL'!F2</f>
        <v>15/2020</v>
      </c>
      <c r="G2" s="43" t="str">
        <f>'PLANILHA DE ITENS INICIAL'!G2</f>
        <v>15/2020</v>
      </c>
      <c r="H2" s="44" t="s">
        <v>242</v>
      </c>
      <c r="I2" s="43">
        <v>158154</v>
      </c>
      <c r="J2" s="43" t="s">
        <v>370</v>
      </c>
      <c r="K2" s="43" t="s">
        <v>371</v>
      </c>
      <c r="L2" s="43"/>
      <c r="M2" s="45" t="s">
        <v>372</v>
      </c>
      <c r="N2" s="45">
        <f>'PLANILHA DE ITENS INICIAL'!N2</f>
        <v>1</v>
      </c>
      <c r="O2" s="43">
        <v>341329</v>
      </c>
      <c r="P2" s="44" t="str">
        <f>'PLANILHA DE ITENS INICIAL'!P2</f>
        <v>ALICATE AMPERÍMETRO</v>
      </c>
      <c r="Q2" s="44" t="s">
        <v>243</v>
      </c>
      <c r="R2" s="43" t="str">
        <f>'PLANILHA DE ITENS INICIAL'!R2</f>
        <v>unidade</v>
      </c>
      <c r="S2" s="44"/>
      <c r="T2" s="43"/>
      <c r="U2" s="43"/>
      <c r="V2" s="44"/>
      <c r="W2" s="43"/>
      <c r="X2" s="43"/>
      <c r="Y2" s="44"/>
      <c r="Z2" s="43"/>
      <c r="AA2" s="46"/>
      <c r="AB2" s="47">
        <v>120.72</v>
      </c>
      <c r="AC2" s="52">
        <v>0</v>
      </c>
      <c r="AD2" s="43"/>
      <c r="AE2" s="43">
        <v>5</v>
      </c>
      <c r="AF2" s="43"/>
      <c r="AG2" s="43">
        <f>AD2+AE2+AF2</f>
        <v>5</v>
      </c>
      <c r="AH2" s="48">
        <f>AB2*AG2</f>
        <v>603.6</v>
      </c>
      <c r="AI2" s="48"/>
      <c r="AJ2" s="48"/>
      <c r="AK2" s="49"/>
      <c r="AL2" s="47"/>
      <c r="AM2" s="48"/>
      <c r="AN2" s="48"/>
      <c r="AO2" s="50"/>
      <c r="AP2" s="50"/>
      <c r="AQ2" s="50"/>
      <c r="AR2" s="50"/>
      <c r="AS2" s="50"/>
      <c r="AT2" s="50"/>
      <c r="AU2" s="50"/>
      <c r="AV2" s="50"/>
      <c r="AW2" s="50"/>
      <c r="AX2" s="50"/>
      <c r="AY2" s="50"/>
      <c r="AZ2" s="50"/>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0"/>
      <c r="CO2" s="51"/>
      <c r="CP2" s="51"/>
      <c r="CQ2" s="50"/>
      <c r="CR2" s="50"/>
      <c r="CS2" s="52">
        <v>0</v>
      </c>
    </row>
    <row r="3" spans="1:97" ht="33.75" customHeight="1">
      <c r="A3" s="9" t="str">
        <f>'PLANILHA DE ITENS INICIAL'!A3</f>
        <v>SOR</v>
      </c>
      <c r="B3" s="9" t="str">
        <f>'PLANILHA DE ITENS INICIAL'!B3</f>
        <v>CONSUMO</v>
      </c>
      <c r="C3" s="10" t="str">
        <f>'PLANILHA DE ITENS INICIAL'!C3</f>
        <v>FERRAMENTAS</v>
      </c>
      <c r="D3" s="9">
        <v>42</v>
      </c>
      <c r="E3" s="10" t="s">
        <v>102</v>
      </c>
      <c r="F3" s="9" t="str">
        <f>'PLANILHA DE ITENS INICIAL'!F3</f>
        <v>15/2020</v>
      </c>
      <c r="G3" s="9" t="str">
        <f>'PLANILHA DE ITENS INICIAL'!G3</f>
        <v>15/2020</v>
      </c>
      <c r="H3" s="10" t="s">
        <v>242</v>
      </c>
      <c r="I3" s="9">
        <v>158154</v>
      </c>
      <c r="J3" s="11" t="s">
        <v>370</v>
      </c>
      <c r="K3" s="9" t="s">
        <v>371</v>
      </c>
      <c r="M3" s="12">
        <v>1</v>
      </c>
      <c r="N3" s="12">
        <f>'PLANILHA DE ITENS INICIAL'!N3</f>
        <v>2</v>
      </c>
      <c r="O3" s="9">
        <v>240742</v>
      </c>
      <c r="P3" s="10" t="str">
        <f>'PLANILHA DE ITENS INICIAL'!P3</f>
        <v>ALICATE CORTE DIAGONAL 4 1/2"</v>
      </c>
      <c r="Q3" s="10" t="s">
        <v>244</v>
      </c>
      <c r="R3" s="9" t="str">
        <f>'PLANILHA DE ITENS INICIAL'!R3</f>
        <v>unidade</v>
      </c>
      <c r="S3" s="10"/>
      <c r="U3" s="9"/>
      <c r="V3" s="10"/>
      <c r="X3" s="9"/>
      <c r="Y3" s="10"/>
      <c r="AA3" s="21"/>
      <c r="AB3" s="22">
        <v>30.91</v>
      </c>
      <c r="AC3" s="42">
        <v>29.65</v>
      </c>
      <c r="AD3" s="9"/>
      <c r="AE3" s="9">
        <v>20</v>
      </c>
      <c r="AF3" s="9"/>
      <c r="AG3" s="9">
        <f aca="true" t="shared" si="0" ref="AG3:AG66">AD3+AE3+AF3</f>
        <v>20</v>
      </c>
      <c r="AH3" s="17">
        <f aca="true" t="shared" si="1" ref="AH3:AH66">AB3*AG3</f>
        <v>618.2</v>
      </c>
      <c r="CS3" s="42">
        <f>AG3*AC3</f>
        <v>593</v>
      </c>
    </row>
    <row r="4" spans="1:97" ht="33.75" customHeight="1">
      <c r="A4" s="9" t="str">
        <f>'PLANILHA DE ITENS INICIAL'!A4</f>
        <v>SOR</v>
      </c>
      <c r="B4" s="9" t="str">
        <f>'PLANILHA DE ITENS INICIAL'!B4</f>
        <v>CONSUMO</v>
      </c>
      <c r="C4" s="10" t="str">
        <f>'PLANILHA DE ITENS INICIAL'!C4</f>
        <v>FERRAMENTAS</v>
      </c>
      <c r="D4" s="9">
        <v>42</v>
      </c>
      <c r="E4" s="10" t="s">
        <v>102</v>
      </c>
      <c r="F4" s="9" t="str">
        <f>'PLANILHA DE ITENS INICIAL'!F4</f>
        <v>15/2020</v>
      </c>
      <c r="G4" s="9" t="str">
        <f>'PLANILHA DE ITENS INICIAL'!G4</f>
        <v>15/2020</v>
      </c>
      <c r="H4" s="10" t="s">
        <v>242</v>
      </c>
      <c r="I4" s="9">
        <v>158154</v>
      </c>
      <c r="J4" s="11" t="s">
        <v>370</v>
      </c>
      <c r="K4" s="9" t="s">
        <v>371</v>
      </c>
      <c r="M4" s="12">
        <v>1</v>
      </c>
      <c r="N4" s="12">
        <f>'PLANILHA DE ITENS INICIAL'!N4</f>
        <v>3</v>
      </c>
      <c r="O4" s="9">
        <v>303943</v>
      </c>
      <c r="P4" s="10" t="str">
        <f>'PLANILHA DE ITENS INICIAL'!P4</f>
        <v>ALICATE CORTE DIAGONAL 6"</v>
      </c>
      <c r="Q4" s="10" t="s">
        <v>245</v>
      </c>
      <c r="R4" s="9" t="str">
        <f>'PLANILHA DE ITENS INICIAL'!R4</f>
        <v>unidade</v>
      </c>
      <c r="S4" s="10"/>
      <c r="U4" s="9"/>
      <c r="V4" s="10"/>
      <c r="X4" s="9"/>
      <c r="Y4" s="10"/>
      <c r="AA4" s="21"/>
      <c r="AB4" s="22">
        <v>43.53</v>
      </c>
      <c r="AC4" s="42">
        <v>24.03</v>
      </c>
      <c r="AD4" s="9"/>
      <c r="AE4" s="9"/>
      <c r="AF4" s="9"/>
      <c r="AG4" s="9">
        <f t="shared" si="0"/>
        <v>0</v>
      </c>
      <c r="AH4" s="17">
        <f t="shared" si="1"/>
        <v>0</v>
      </c>
      <c r="CS4" s="42">
        <f aca="true" t="shared" si="2" ref="CS4:CS67">AG4*AC4</f>
        <v>0</v>
      </c>
    </row>
    <row r="5" spans="1:97" ht="33.75" customHeight="1">
      <c r="A5" s="9" t="str">
        <f>'PLANILHA DE ITENS INICIAL'!A5</f>
        <v>SOR</v>
      </c>
      <c r="B5" s="9" t="str">
        <f>'PLANILHA DE ITENS INICIAL'!B5</f>
        <v>CONSUMO</v>
      </c>
      <c r="C5" s="10" t="str">
        <f>'PLANILHA DE ITENS INICIAL'!C5</f>
        <v>FERRAMENTAS</v>
      </c>
      <c r="D5" s="9">
        <v>42</v>
      </c>
      <c r="E5" s="10" t="s">
        <v>102</v>
      </c>
      <c r="F5" s="9" t="str">
        <f>'PLANILHA DE ITENS INICIAL'!F5</f>
        <v>15/2020</v>
      </c>
      <c r="G5" s="9" t="str">
        <f>'PLANILHA DE ITENS INICIAL'!G5</f>
        <v>15/2020</v>
      </c>
      <c r="H5" s="10" t="s">
        <v>242</v>
      </c>
      <c r="I5" s="9">
        <v>158154</v>
      </c>
      <c r="J5" s="11" t="s">
        <v>370</v>
      </c>
      <c r="K5" s="9" t="s">
        <v>371</v>
      </c>
      <c r="M5" s="12">
        <v>1</v>
      </c>
      <c r="N5" s="12">
        <f>'PLANILHA DE ITENS INICIAL'!N5</f>
        <v>4</v>
      </c>
      <c r="O5" s="9">
        <v>245570</v>
      </c>
      <c r="P5" s="10" t="str">
        <f>'PLANILHA DE ITENS INICIAL'!P5</f>
        <v>ALICATE CORTE DIAGONAL 7"</v>
      </c>
      <c r="Q5" s="10" t="s">
        <v>246</v>
      </c>
      <c r="R5" s="9" t="str">
        <f>'PLANILHA DE ITENS INICIAL'!R5</f>
        <v>unidade</v>
      </c>
      <c r="S5" s="10"/>
      <c r="U5" s="9"/>
      <c r="V5" s="10"/>
      <c r="X5" s="9"/>
      <c r="Y5" s="10"/>
      <c r="AA5" s="21"/>
      <c r="AB5" s="22">
        <v>39.72</v>
      </c>
      <c r="AC5" s="42">
        <v>22.28</v>
      </c>
      <c r="AD5" s="9"/>
      <c r="AE5" s="9"/>
      <c r="AF5" s="9"/>
      <c r="AG5" s="9">
        <f t="shared" si="0"/>
        <v>0</v>
      </c>
      <c r="AH5" s="17">
        <f t="shared" si="1"/>
        <v>0</v>
      </c>
      <c r="CS5" s="42">
        <f t="shared" si="2"/>
        <v>0</v>
      </c>
    </row>
    <row r="6" spans="1:97" ht="33.75" customHeight="1">
      <c r="A6" s="9" t="str">
        <f>'PLANILHA DE ITENS INICIAL'!A6</f>
        <v>SOR</v>
      </c>
      <c r="B6" s="9" t="str">
        <f>'PLANILHA DE ITENS INICIAL'!B6</f>
        <v>CONSUMO</v>
      </c>
      <c r="C6" s="10" t="str">
        <f>'PLANILHA DE ITENS INICIAL'!C6</f>
        <v>FERRAMENTAS</v>
      </c>
      <c r="D6" s="9">
        <v>42</v>
      </c>
      <c r="E6" s="10" t="s">
        <v>102</v>
      </c>
      <c r="F6" s="9" t="str">
        <f>'PLANILHA DE ITENS INICIAL'!F6</f>
        <v>15/2020</v>
      </c>
      <c r="G6" s="9" t="str">
        <f>'PLANILHA DE ITENS INICIAL'!G6</f>
        <v>15/2020</v>
      </c>
      <c r="H6" s="10" t="s">
        <v>242</v>
      </c>
      <c r="I6" s="9">
        <v>158154</v>
      </c>
      <c r="J6" s="11" t="s">
        <v>370</v>
      </c>
      <c r="K6" s="9" t="s">
        <v>371</v>
      </c>
      <c r="M6" s="12">
        <v>1</v>
      </c>
      <c r="N6" s="12">
        <f>'PLANILHA DE ITENS INICIAL'!N6</f>
        <v>5</v>
      </c>
      <c r="O6" s="9">
        <v>251004</v>
      </c>
      <c r="P6" s="10" t="str">
        <f>'PLANILHA DE ITENS INICIAL'!P6</f>
        <v>ALICATE CORTE DIAGONAL SUECO</v>
      </c>
      <c r="Q6" s="10" t="s">
        <v>247</v>
      </c>
      <c r="R6" s="9" t="str">
        <f>'PLANILHA DE ITENS INICIAL'!R6</f>
        <v>unidade</v>
      </c>
      <c r="S6" s="10"/>
      <c r="U6" s="9"/>
      <c r="V6" s="10"/>
      <c r="X6" s="9"/>
      <c r="Y6" s="10"/>
      <c r="AA6" s="21"/>
      <c r="AB6" s="22">
        <v>130.84</v>
      </c>
      <c r="AC6" s="42">
        <v>24.06</v>
      </c>
      <c r="AD6" s="9"/>
      <c r="AE6" s="9"/>
      <c r="AF6" s="9"/>
      <c r="AG6" s="9">
        <f t="shared" si="0"/>
        <v>0</v>
      </c>
      <c r="AH6" s="17">
        <f t="shared" si="1"/>
        <v>0</v>
      </c>
      <c r="CS6" s="42">
        <f t="shared" si="2"/>
        <v>0</v>
      </c>
    </row>
    <row r="7" spans="1:97" ht="33.75" customHeight="1">
      <c r="A7" s="9" t="str">
        <f>'PLANILHA DE ITENS INICIAL'!A7</f>
        <v>SOR</v>
      </c>
      <c r="B7" s="9" t="str">
        <f>'PLANILHA DE ITENS INICIAL'!B7</f>
        <v>CONSUMO</v>
      </c>
      <c r="C7" s="10" t="str">
        <f>'PLANILHA DE ITENS INICIAL'!C7</f>
        <v>FERRAMENTAS</v>
      </c>
      <c r="D7" s="9">
        <v>42</v>
      </c>
      <c r="E7" s="10" t="s">
        <v>102</v>
      </c>
      <c r="F7" s="9" t="str">
        <f>'PLANILHA DE ITENS INICIAL'!F7</f>
        <v>15/2020</v>
      </c>
      <c r="G7" s="9" t="str">
        <f>'PLANILHA DE ITENS INICIAL'!G7</f>
        <v>15/2020</v>
      </c>
      <c r="H7" s="10" t="s">
        <v>242</v>
      </c>
      <c r="I7" s="9">
        <v>158154</v>
      </c>
      <c r="J7" s="11" t="s">
        <v>370</v>
      </c>
      <c r="K7" s="9" t="s">
        <v>371</v>
      </c>
      <c r="M7" s="12">
        <v>2</v>
      </c>
      <c r="N7" s="12">
        <f>'PLANILHA DE ITENS INICIAL'!N7</f>
        <v>6</v>
      </c>
      <c r="O7" s="9">
        <v>320776</v>
      </c>
      <c r="P7" s="10" t="str">
        <f>'PLANILHA DE ITENS INICIAL'!P7</f>
        <v>ALICATE DE PRESSÃO 10” MORDENTE RETO NIQUELADO</v>
      </c>
      <c r="Q7" s="10" t="s">
        <v>248</v>
      </c>
      <c r="R7" s="9" t="str">
        <f>'PLANILHA DE ITENS INICIAL'!R7</f>
        <v>unidade</v>
      </c>
      <c r="S7" s="10"/>
      <c r="U7" s="9"/>
      <c r="V7" s="10"/>
      <c r="X7" s="9"/>
      <c r="Y7" s="10"/>
      <c r="AA7" s="21"/>
      <c r="AB7" s="22">
        <v>52.8</v>
      </c>
      <c r="AC7" s="42">
        <v>29.23</v>
      </c>
      <c r="AD7" s="9"/>
      <c r="AE7" s="9"/>
      <c r="AF7" s="9"/>
      <c r="AG7" s="9">
        <f t="shared" si="0"/>
        <v>0</v>
      </c>
      <c r="AH7" s="17">
        <f t="shared" si="1"/>
        <v>0</v>
      </c>
      <c r="CS7" s="42">
        <f t="shared" si="2"/>
        <v>0</v>
      </c>
    </row>
    <row r="8" spans="1:97" ht="33.75" customHeight="1">
      <c r="A8" s="9" t="str">
        <f>'PLANILHA DE ITENS INICIAL'!A8</f>
        <v>SOR</v>
      </c>
      <c r="B8" s="9" t="str">
        <f>'PLANILHA DE ITENS INICIAL'!B8</f>
        <v>CONSUMO</v>
      </c>
      <c r="C8" s="10" t="str">
        <f>'PLANILHA DE ITENS INICIAL'!C8</f>
        <v>FERRAMENTAS</v>
      </c>
      <c r="D8" s="9">
        <v>42</v>
      </c>
      <c r="E8" s="10" t="s">
        <v>102</v>
      </c>
      <c r="F8" s="9" t="str">
        <f>'PLANILHA DE ITENS INICIAL'!F8</f>
        <v>15/2020</v>
      </c>
      <c r="G8" s="9" t="str">
        <f>'PLANILHA DE ITENS INICIAL'!G8</f>
        <v>15/2020</v>
      </c>
      <c r="H8" s="10" t="s">
        <v>242</v>
      </c>
      <c r="I8" s="9">
        <v>158154</v>
      </c>
      <c r="J8" s="11" t="s">
        <v>370</v>
      </c>
      <c r="K8" s="9" t="s">
        <v>371</v>
      </c>
      <c r="M8" s="12">
        <v>2</v>
      </c>
      <c r="N8" s="12">
        <f>'PLANILHA DE ITENS INICIAL'!N8</f>
        <v>7</v>
      </c>
      <c r="O8" s="9">
        <v>307420</v>
      </c>
      <c r="P8" s="10" t="str">
        <f>'PLANILHA DE ITENS INICIAL'!P8</f>
        <v>ALICATE PRESSÃO 10"</v>
      </c>
      <c r="Q8" s="10" t="s">
        <v>249</v>
      </c>
      <c r="R8" s="9" t="str">
        <f>'PLANILHA DE ITENS INICIAL'!R8</f>
        <v>unidade</v>
      </c>
      <c r="S8" s="10"/>
      <c r="U8" s="9"/>
      <c r="V8" s="10"/>
      <c r="X8" s="9"/>
      <c r="Y8" s="10"/>
      <c r="AA8" s="21"/>
      <c r="AB8" s="22">
        <v>51.15</v>
      </c>
      <c r="AC8" s="42">
        <v>28.81</v>
      </c>
      <c r="AD8" s="9"/>
      <c r="AE8" s="9"/>
      <c r="AF8" s="9"/>
      <c r="AG8" s="9">
        <f t="shared" si="0"/>
        <v>0</v>
      </c>
      <c r="AH8" s="17">
        <f t="shared" si="1"/>
        <v>0</v>
      </c>
      <c r="CS8" s="42">
        <f t="shared" si="2"/>
        <v>0</v>
      </c>
    </row>
    <row r="9" spans="1:97" ht="33.75" customHeight="1">
      <c r="A9" s="9" t="str">
        <f>'PLANILHA DE ITENS INICIAL'!A9</f>
        <v>SOR</v>
      </c>
      <c r="B9" s="9" t="str">
        <f>'PLANILHA DE ITENS INICIAL'!B9</f>
        <v>CONSUMO</v>
      </c>
      <c r="C9" s="10" t="str">
        <f>'PLANILHA DE ITENS INICIAL'!C9</f>
        <v>FERRAMENTAS</v>
      </c>
      <c r="D9" s="9">
        <v>42</v>
      </c>
      <c r="E9" s="10" t="s">
        <v>102</v>
      </c>
      <c r="F9" s="9" t="str">
        <f>'PLANILHA DE ITENS INICIAL'!F9</f>
        <v>15/2020</v>
      </c>
      <c r="G9" s="9" t="str">
        <f>'PLANILHA DE ITENS INICIAL'!G9</f>
        <v>15/2020</v>
      </c>
      <c r="H9" s="10" t="s">
        <v>242</v>
      </c>
      <c r="I9" s="9">
        <v>158154</v>
      </c>
      <c r="J9" s="11" t="s">
        <v>370</v>
      </c>
      <c r="K9" s="9" t="s">
        <v>371</v>
      </c>
      <c r="M9" s="12" t="s">
        <v>372</v>
      </c>
      <c r="N9" s="12">
        <f>'PLANILHA DE ITENS INICIAL'!N9</f>
        <v>8</v>
      </c>
      <c r="O9" s="9">
        <v>441194</v>
      </c>
      <c r="P9" s="10" t="str">
        <f>'PLANILHA DE ITENS INICIAL'!P9</f>
        <v>ALICATE REBITADOR</v>
      </c>
      <c r="Q9" s="10" t="s">
        <v>250</v>
      </c>
      <c r="R9" s="9" t="str">
        <f>'PLANILHA DE ITENS INICIAL'!R9</f>
        <v>unidade</v>
      </c>
      <c r="S9" s="10"/>
      <c r="U9" s="9"/>
      <c r="V9" s="10"/>
      <c r="X9" s="9"/>
      <c r="Y9" s="10"/>
      <c r="AA9" s="21"/>
      <c r="AB9" s="22">
        <v>46.08</v>
      </c>
      <c r="AC9" s="42">
        <v>19.7</v>
      </c>
      <c r="AD9" s="9"/>
      <c r="AE9" s="9"/>
      <c r="AF9" s="9"/>
      <c r="AG9" s="9">
        <f t="shared" si="0"/>
        <v>0</v>
      </c>
      <c r="AH9" s="17">
        <f t="shared" si="1"/>
        <v>0</v>
      </c>
      <c r="CS9" s="42">
        <f t="shared" si="2"/>
        <v>0</v>
      </c>
    </row>
    <row r="10" spans="1:97" ht="33.75" customHeight="1">
      <c r="A10" s="9" t="str">
        <f>'PLANILHA DE ITENS INICIAL'!A10</f>
        <v>SOR</v>
      </c>
      <c r="B10" s="9" t="str">
        <f>'PLANILHA DE ITENS INICIAL'!B10</f>
        <v>CONSUMO</v>
      </c>
      <c r="C10" s="10" t="str">
        <f>'PLANILHA DE ITENS INICIAL'!C10</f>
        <v>FERRAMENTAS</v>
      </c>
      <c r="D10" s="9">
        <v>42</v>
      </c>
      <c r="E10" s="10" t="s">
        <v>102</v>
      </c>
      <c r="F10" s="9" t="str">
        <f>'PLANILHA DE ITENS INICIAL'!F10</f>
        <v>15/2020</v>
      </c>
      <c r="G10" s="9" t="str">
        <f>'PLANILHA DE ITENS INICIAL'!G10</f>
        <v>15/2020</v>
      </c>
      <c r="H10" s="10" t="s">
        <v>242</v>
      </c>
      <c r="I10" s="9">
        <v>158154</v>
      </c>
      <c r="J10" s="11" t="s">
        <v>370</v>
      </c>
      <c r="K10" s="9" t="s">
        <v>371</v>
      </c>
      <c r="M10" s="12">
        <v>3</v>
      </c>
      <c r="N10" s="12">
        <f>'PLANILHA DE ITENS INICIAL'!N10</f>
        <v>9</v>
      </c>
      <c r="O10" s="9">
        <v>305636</v>
      </c>
      <c r="P10" s="10" t="str">
        <f>'PLANILHA DE ITENS INICIAL'!P10</f>
        <v>ALICATE UNIVERSAL 6"</v>
      </c>
      <c r="Q10" s="10" t="s">
        <v>251</v>
      </c>
      <c r="R10" s="9" t="str">
        <f>'PLANILHA DE ITENS INICIAL'!R10</f>
        <v>unidade</v>
      </c>
      <c r="S10" s="10"/>
      <c r="U10" s="9"/>
      <c r="V10" s="10"/>
      <c r="X10" s="9"/>
      <c r="Y10" s="10"/>
      <c r="AA10" s="21"/>
      <c r="AB10" s="22">
        <v>39.41</v>
      </c>
      <c r="AC10" s="42">
        <v>39.41</v>
      </c>
      <c r="AD10" s="9"/>
      <c r="AE10" s="9"/>
      <c r="AF10" s="9"/>
      <c r="AG10" s="9">
        <f t="shared" si="0"/>
        <v>0</v>
      </c>
      <c r="AH10" s="17">
        <f t="shared" si="1"/>
        <v>0</v>
      </c>
      <c r="CS10" s="42">
        <f t="shared" si="2"/>
        <v>0</v>
      </c>
    </row>
    <row r="11" spans="1:97" ht="33.75" customHeight="1">
      <c r="A11" s="9" t="str">
        <f>'PLANILHA DE ITENS INICIAL'!A11</f>
        <v>SOR</v>
      </c>
      <c r="B11" s="9" t="str">
        <f>'PLANILHA DE ITENS INICIAL'!B11</f>
        <v>CONSUMO</v>
      </c>
      <c r="C11" s="10" t="str">
        <f>'PLANILHA DE ITENS INICIAL'!C11</f>
        <v>FERRAMENTAS</v>
      </c>
      <c r="D11" s="9">
        <v>42</v>
      </c>
      <c r="E11" s="10" t="s">
        <v>102</v>
      </c>
      <c r="F11" s="9" t="str">
        <f>'PLANILHA DE ITENS INICIAL'!F11</f>
        <v>15/2020</v>
      </c>
      <c r="G11" s="9" t="str">
        <f>'PLANILHA DE ITENS INICIAL'!G11</f>
        <v>15/2020</v>
      </c>
      <c r="H11" s="10" t="s">
        <v>242</v>
      </c>
      <c r="I11" s="9">
        <v>158154</v>
      </c>
      <c r="J11" s="11" t="s">
        <v>370</v>
      </c>
      <c r="K11" s="9" t="s">
        <v>371</v>
      </c>
      <c r="M11" s="12">
        <v>3</v>
      </c>
      <c r="N11" s="12">
        <f>'PLANILHA DE ITENS INICIAL'!N11</f>
        <v>10</v>
      </c>
      <c r="O11" s="9">
        <v>215463</v>
      </c>
      <c r="P11" s="10" t="str">
        <f>'PLANILHA DE ITENS INICIAL'!P11</f>
        <v>ALICATE UNIVERSAL 8"</v>
      </c>
      <c r="Q11" s="10" t="s">
        <v>252</v>
      </c>
      <c r="R11" s="9" t="str">
        <f>'PLANILHA DE ITENS INICIAL'!R11</f>
        <v>unidade</v>
      </c>
      <c r="S11" s="10"/>
      <c r="U11" s="9"/>
      <c r="V11" s="10"/>
      <c r="X11" s="9"/>
      <c r="Y11" s="10"/>
      <c r="AA11" s="21"/>
      <c r="AB11" s="22">
        <v>35.56</v>
      </c>
      <c r="AC11" s="42">
        <v>35.56</v>
      </c>
      <c r="AD11" s="9"/>
      <c r="AE11" s="9"/>
      <c r="AF11" s="9"/>
      <c r="AG11" s="9">
        <f t="shared" si="0"/>
        <v>0</v>
      </c>
      <c r="AH11" s="17">
        <f t="shared" si="1"/>
        <v>0</v>
      </c>
      <c r="CS11" s="42">
        <f t="shared" si="2"/>
        <v>0</v>
      </c>
    </row>
    <row r="12" spans="1:97" ht="33.75" customHeight="1">
      <c r="A12" s="9" t="str">
        <f>'PLANILHA DE ITENS INICIAL'!A12</f>
        <v>SOR</v>
      </c>
      <c r="B12" s="9" t="str">
        <f>'PLANILHA DE ITENS INICIAL'!B12</f>
        <v>CONSUMO</v>
      </c>
      <c r="C12" s="10" t="str">
        <f>'PLANILHA DE ITENS INICIAL'!C12</f>
        <v>FERRAMENTAS</v>
      </c>
      <c r="D12" s="9">
        <v>42</v>
      </c>
      <c r="E12" s="10" t="s">
        <v>102</v>
      </c>
      <c r="F12" s="9" t="str">
        <f>'PLANILHA DE ITENS INICIAL'!F12</f>
        <v>15/2020</v>
      </c>
      <c r="G12" s="9" t="str">
        <f>'PLANILHA DE ITENS INICIAL'!G12</f>
        <v>15/2020</v>
      </c>
      <c r="H12" s="10" t="s">
        <v>242</v>
      </c>
      <c r="I12" s="9">
        <v>158154</v>
      </c>
      <c r="J12" s="11" t="s">
        <v>370</v>
      </c>
      <c r="K12" s="9" t="s">
        <v>371</v>
      </c>
      <c r="M12" s="12">
        <v>16</v>
      </c>
      <c r="N12" s="12">
        <f>'PLANILHA DE ITENS INICIAL'!N12</f>
        <v>11</v>
      </c>
      <c r="O12" s="9">
        <v>262781</v>
      </c>
      <c r="P12" s="10" t="str">
        <f>'PLANILHA DE ITENS INICIAL'!P12</f>
        <v>ARCO DE SERRA 12 "</v>
      </c>
      <c r="Q12" s="10" t="s">
        <v>253</v>
      </c>
      <c r="R12" s="9" t="str">
        <f>'PLANILHA DE ITENS INICIAL'!R12</f>
        <v>unidade</v>
      </c>
      <c r="S12" s="10"/>
      <c r="U12" s="9"/>
      <c r="V12" s="10"/>
      <c r="X12" s="9"/>
      <c r="Y12" s="10"/>
      <c r="AA12" s="21"/>
      <c r="AB12" s="22">
        <v>30.8</v>
      </c>
      <c r="AC12" s="42">
        <v>13.03</v>
      </c>
      <c r="AD12" s="9"/>
      <c r="AE12" s="9"/>
      <c r="AF12" s="9"/>
      <c r="AG12" s="9">
        <f t="shared" si="0"/>
        <v>0</v>
      </c>
      <c r="AH12" s="17">
        <f t="shared" si="1"/>
        <v>0</v>
      </c>
      <c r="CS12" s="42">
        <f t="shared" si="2"/>
        <v>0</v>
      </c>
    </row>
    <row r="13" spans="1:97" ht="33.75" customHeight="1">
      <c r="A13" s="9" t="str">
        <f>'PLANILHA DE ITENS INICIAL'!A13</f>
        <v>SOR</v>
      </c>
      <c r="B13" s="9" t="str">
        <f>'PLANILHA DE ITENS INICIAL'!B13</f>
        <v>CONSUMO</v>
      </c>
      <c r="C13" s="10" t="str">
        <f>'PLANILHA DE ITENS INICIAL'!C13</f>
        <v>FERRAMENTAS</v>
      </c>
      <c r="D13" s="9">
        <v>42</v>
      </c>
      <c r="E13" s="10" t="s">
        <v>102</v>
      </c>
      <c r="F13" s="9" t="str">
        <f>'PLANILHA DE ITENS INICIAL'!F13</f>
        <v>15/2020</v>
      </c>
      <c r="G13" s="9" t="str">
        <f>'PLANILHA DE ITENS INICIAL'!G13</f>
        <v>15/2020</v>
      </c>
      <c r="H13" s="10" t="s">
        <v>242</v>
      </c>
      <c r="I13" s="9">
        <v>158154</v>
      </c>
      <c r="J13" s="11" t="s">
        <v>370</v>
      </c>
      <c r="K13" s="9" t="s">
        <v>371</v>
      </c>
      <c r="M13" s="12" t="s">
        <v>372</v>
      </c>
      <c r="N13" s="12">
        <f>'PLANILHA DE ITENS INICIAL'!N13</f>
        <v>12</v>
      </c>
      <c r="O13" s="9">
        <v>274420</v>
      </c>
      <c r="P13" s="10" t="str">
        <f>'PLANILHA DE ITENS INICIAL'!P13</f>
        <v>BEDAME AÇO RÁPIDO</v>
      </c>
      <c r="Q13" s="10" t="s">
        <v>254</v>
      </c>
      <c r="R13" s="9" t="str">
        <f>'PLANILHA DE ITENS INICIAL'!R13</f>
        <v>unidade</v>
      </c>
      <c r="S13" s="10"/>
      <c r="U13" s="9"/>
      <c r="V13" s="10"/>
      <c r="X13" s="9"/>
      <c r="Y13" s="10"/>
      <c r="AA13" s="21"/>
      <c r="AB13" s="22">
        <v>56.65</v>
      </c>
      <c r="AC13" s="42">
        <v>23.34</v>
      </c>
      <c r="AD13" s="9"/>
      <c r="AE13" s="9"/>
      <c r="AF13" s="9"/>
      <c r="AG13" s="9">
        <f t="shared" si="0"/>
        <v>0</v>
      </c>
      <c r="AH13" s="17">
        <f t="shared" si="1"/>
        <v>0</v>
      </c>
      <c r="CS13" s="42">
        <f t="shared" si="2"/>
        <v>0</v>
      </c>
    </row>
    <row r="14" spans="1:97" ht="33.75" customHeight="1">
      <c r="A14" s="9" t="str">
        <f>'PLANILHA DE ITENS INICIAL'!A14</f>
        <v>SOR</v>
      </c>
      <c r="B14" s="9" t="str">
        <f>'PLANILHA DE ITENS INICIAL'!B14</f>
        <v>CONSUMO</v>
      </c>
      <c r="C14" s="10" t="str">
        <f>'PLANILHA DE ITENS INICIAL'!C14</f>
        <v>FERRAMENTAS</v>
      </c>
      <c r="D14" s="9">
        <v>42</v>
      </c>
      <c r="E14" s="10" t="s">
        <v>102</v>
      </c>
      <c r="F14" s="9" t="str">
        <f>'PLANILHA DE ITENS INICIAL'!F14</f>
        <v>15/2020</v>
      </c>
      <c r="G14" s="9" t="str">
        <f>'PLANILHA DE ITENS INICIAL'!G14</f>
        <v>15/2020</v>
      </c>
      <c r="H14" s="10" t="s">
        <v>242</v>
      </c>
      <c r="I14" s="9">
        <v>158154</v>
      </c>
      <c r="J14" s="11" t="s">
        <v>370</v>
      </c>
      <c r="K14" s="9" t="s">
        <v>371</v>
      </c>
      <c r="M14" s="12" t="s">
        <v>372</v>
      </c>
      <c r="N14" s="12">
        <f>'PLANILHA DE ITENS INICIAL'!N14</f>
        <v>13</v>
      </c>
      <c r="O14" s="9">
        <v>362210</v>
      </c>
      <c r="P14" s="10" t="str">
        <f>'PLANILHA DE ITENS INICIAL'!P14</f>
        <v>BITS QUADRADO 3/8x4"</v>
      </c>
      <c r="Q14" s="10" t="s">
        <v>255</v>
      </c>
      <c r="R14" s="9" t="str">
        <f>'PLANILHA DE ITENS INICIAL'!R14</f>
        <v>unidade</v>
      </c>
      <c r="S14" s="10"/>
      <c r="U14" s="9"/>
      <c r="V14" s="10"/>
      <c r="X14" s="9"/>
      <c r="Y14" s="10"/>
      <c r="AA14" s="21"/>
      <c r="AB14" s="22">
        <v>33.47</v>
      </c>
      <c r="AC14" s="42">
        <v>27.95</v>
      </c>
      <c r="AD14" s="9"/>
      <c r="AE14" s="9"/>
      <c r="AF14" s="9"/>
      <c r="AG14" s="9">
        <f t="shared" si="0"/>
        <v>0</v>
      </c>
      <c r="AH14" s="17">
        <f t="shared" si="1"/>
        <v>0</v>
      </c>
      <c r="CS14" s="42">
        <f t="shared" si="2"/>
        <v>0</v>
      </c>
    </row>
    <row r="15" spans="1:97" ht="33.75" customHeight="1">
      <c r="A15" s="9" t="str">
        <f>'PLANILHA DE ITENS INICIAL'!A15</f>
        <v>SOR</v>
      </c>
      <c r="B15" s="9" t="str">
        <f>'PLANILHA DE ITENS INICIAL'!B15</f>
        <v>CONSUMO</v>
      </c>
      <c r="C15" s="10" t="str">
        <f>'PLANILHA DE ITENS INICIAL'!C15</f>
        <v>FERRAMENTAS</v>
      </c>
      <c r="D15" s="9">
        <v>42</v>
      </c>
      <c r="E15" s="10" t="s">
        <v>102</v>
      </c>
      <c r="F15" s="9" t="str">
        <f>'PLANILHA DE ITENS INICIAL'!F15</f>
        <v>15/2020</v>
      </c>
      <c r="G15" s="9" t="str">
        <f>'PLANILHA DE ITENS INICIAL'!G15</f>
        <v>15/2020</v>
      </c>
      <c r="H15" s="10" t="s">
        <v>242</v>
      </c>
      <c r="I15" s="9">
        <v>158154</v>
      </c>
      <c r="J15" s="11" t="s">
        <v>370</v>
      </c>
      <c r="K15" s="9" t="s">
        <v>371</v>
      </c>
      <c r="M15" s="12">
        <v>4</v>
      </c>
      <c r="N15" s="12">
        <f>'PLANILHA DE ITENS INICIAL'!N15</f>
        <v>14</v>
      </c>
      <c r="O15" s="9">
        <v>227321</v>
      </c>
      <c r="P15" s="10" t="str">
        <f>'PLANILHA DE ITENS INICIAL'!P15</f>
        <v>BROCA AÇO RÁPIDO  48 mm X 1/16</v>
      </c>
      <c r="Q15" s="10" t="s">
        <v>256</v>
      </c>
      <c r="R15" s="9" t="str">
        <f>'PLANILHA DE ITENS INICIAL'!R15</f>
        <v>unidade</v>
      </c>
      <c r="S15" s="10"/>
      <c r="U15" s="9"/>
      <c r="V15" s="10"/>
      <c r="X15" s="9"/>
      <c r="Y15" s="10"/>
      <c r="AA15" s="21"/>
      <c r="AB15" s="22">
        <v>7.49</v>
      </c>
      <c r="AC15" s="42">
        <v>0.38</v>
      </c>
      <c r="AD15" s="9"/>
      <c r="AE15" s="9"/>
      <c r="AF15" s="9"/>
      <c r="AG15" s="9">
        <f t="shared" si="0"/>
        <v>0</v>
      </c>
      <c r="AH15" s="17">
        <f t="shared" si="1"/>
        <v>0</v>
      </c>
      <c r="CS15" s="42">
        <f t="shared" si="2"/>
        <v>0</v>
      </c>
    </row>
    <row r="16" spans="1:97" ht="33.75" customHeight="1">
      <c r="A16" s="9" t="str">
        <f>'PLANILHA DE ITENS INICIAL'!A16</f>
        <v>SOR</v>
      </c>
      <c r="B16" s="9" t="str">
        <f>'PLANILHA DE ITENS INICIAL'!B16</f>
        <v>CONSUMO</v>
      </c>
      <c r="C16" s="10" t="str">
        <f>'PLANILHA DE ITENS INICIAL'!C16</f>
        <v>FERRAMENTAS</v>
      </c>
      <c r="D16" s="9">
        <v>42</v>
      </c>
      <c r="E16" s="10" t="s">
        <v>102</v>
      </c>
      <c r="F16" s="9" t="str">
        <f>'PLANILHA DE ITENS INICIAL'!F16</f>
        <v>15/2020</v>
      </c>
      <c r="G16" s="9" t="str">
        <f>'PLANILHA DE ITENS INICIAL'!G16</f>
        <v>15/2020</v>
      </c>
      <c r="H16" s="10" t="s">
        <v>242</v>
      </c>
      <c r="I16" s="9">
        <v>158154</v>
      </c>
      <c r="J16" s="11" t="s">
        <v>370</v>
      </c>
      <c r="K16" s="9" t="s">
        <v>371</v>
      </c>
      <c r="M16" s="12">
        <v>4</v>
      </c>
      <c r="N16" s="12">
        <f>'PLANILHA DE ITENS INICIAL'!N16</f>
        <v>15</v>
      </c>
      <c r="O16" s="9">
        <v>227321</v>
      </c>
      <c r="P16" s="10" t="str">
        <f>'PLANILHA DE ITENS INICIAL'!P16</f>
        <v>BROCA AÇO RÁPIDO  67mm X 7/64</v>
      </c>
      <c r="Q16" s="10" t="s">
        <v>257</v>
      </c>
      <c r="R16" s="9" t="str">
        <f>'PLANILHA DE ITENS INICIAL'!R16</f>
        <v>unidade</v>
      </c>
      <c r="S16" s="10"/>
      <c r="U16" s="9"/>
      <c r="V16" s="10"/>
      <c r="X16" s="9"/>
      <c r="Y16" s="10"/>
      <c r="AA16" s="21"/>
      <c r="AB16" s="22">
        <v>9.63</v>
      </c>
      <c r="AC16" s="42">
        <v>0.67</v>
      </c>
      <c r="AD16" s="9"/>
      <c r="AE16" s="9"/>
      <c r="AF16" s="9"/>
      <c r="AG16" s="9">
        <f t="shared" si="0"/>
        <v>0</v>
      </c>
      <c r="AH16" s="17">
        <f t="shared" si="1"/>
        <v>0</v>
      </c>
      <c r="CS16" s="42">
        <f t="shared" si="2"/>
        <v>0</v>
      </c>
    </row>
    <row r="17" spans="1:97" ht="33.75" customHeight="1">
      <c r="A17" s="9" t="str">
        <f>'PLANILHA DE ITENS INICIAL'!A17</f>
        <v>SOR</v>
      </c>
      <c r="B17" s="9" t="str">
        <f>'PLANILHA DE ITENS INICIAL'!B17</f>
        <v>CONSUMO</v>
      </c>
      <c r="C17" s="10" t="str">
        <f>'PLANILHA DE ITENS INICIAL'!C17</f>
        <v>FERRAMENTAS</v>
      </c>
      <c r="D17" s="9">
        <v>42</v>
      </c>
      <c r="E17" s="10" t="s">
        <v>102</v>
      </c>
      <c r="F17" s="9" t="str">
        <f>'PLANILHA DE ITENS INICIAL'!F17</f>
        <v>15/2020</v>
      </c>
      <c r="G17" s="9" t="str">
        <f>'PLANILHA DE ITENS INICIAL'!G17</f>
        <v>15/2020</v>
      </c>
      <c r="H17" s="10" t="s">
        <v>242</v>
      </c>
      <c r="I17" s="9">
        <v>158154</v>
      </c>
      <c r="J17" s="11" t="s">
        <v>370</v>
      </c>
      <c r="K17" s="9" t="s">
        <v>371</v>
      </c>
      <c r="M17" s="12">
        <v>4</v>
      </c>
      <c r="N17" s="12">
        <f>'PLANILHA DE ITENS INICIAL'!N17</f>
        <v>16</v>
      </c>
      <c r="O17" s="9">
        <v>227321</v>
      </c>
      <c r="P17" s="10" t="str">
        <f>'PLANILHA DE ITENS INICIAL'!P17</f>
        <v>BROCA AÇO RÁPIDO  8 MM</v>
      </c>
      <c r="Q17" s="10" t="s">
        <v>258</v>
      </c>
      <c r="R17" s="9" t="str">
        <f>'PLANILHA DE ITENS INICIAL'!R17</f>
        <v>unidade</v>
      </c>
      <c r="S17" s="10"/>
      <c r="U17" s="9"/>
      <c r="V17" s="10"/>
      <c r="X17" s="9"/>
      <c r="Y17" s="10"/>
      <c r="AA17" s="21"/>
      <c r="AB17" s="22">
        <v>10.2</v>
      </c>
      <c r="AC17" s="42">
        <v>3.36</v>
      </c>
      <c r="AD17" s="9"/>
      <c r="AE17" s="9"/>
      <c r="AF17" s="9"/>
      <c r="AG17" s="9">
        <f t="shared" si="0"/>
        <v>0</v>
      </c>
      <c r="AH17" s="17">
        <f t="shared" si="1"/>
        <v>0</v>
      </c>
      <c r="CS17" s="42">
        <f t="shared" si="2"/>
        <v>0</v>
      </c>
    </row>
    <row r="18" spans="1:97" ht="33.75" customHeight="1">
      <c r="A18" s="9" t="str">
        <f>'PLANILHA DE ITENS INICIAL'!A18</f>
        <v>SOR</v>
      </c>
      <c r="B18" s="9" t="str">
        <f>'PLANILHA DE ITENS INICIAL'!B18</f>
        <v>CONSUMO</v>
      </c>
      <c r="C18" s="10" t="str">
        <f>'PLANILHA DE ITENS INICIAL'!C18</f>
        <v>FERRAMENTAS</v>
      </c>
      <c r="D18" s="9">
        <v>42</v>
      </c>
      <c r="E18" s="10" t="s">
        <v>102</v>
      </c>
      <c r="F18" s="9" t="str">
        <f>'PLANILHA DE ITENS INICIAL'!F18</f>
        <v>15/2020</v>
      </c>
      <c r="G18" s="9" t="str">
        <f>'PLANILHA DE ITENS INICIAL'!G18</f>
        <v>15/2020</v>
      </c>
      <c r="H18" s="10" t="s">
        <v>242</v>
      </c>
      <c r="I18" s="9">
        <v>158154</v>
      </c>
      <c r="J18" s="11" t="s">
        <v>370</v>
      </c>
      <c r="K18" s="9" t="s">
        <v>371</v>
      </c>
      <c r="M18" s="12">
        <v>4</v>
      </c>
      <c r="N18" s="12">
        <f>'PLANILHA DE ITENS INICIAL'!N18</f>
        <v>17</v>
      </c>
      <c r="O18" s="9">
        <v>227321</v>
      </c>
      <c r="P18" s="10" t="str">
        <f>'PLANILHA DE ITENS INICIAL'!P18</f>
        <v>BROCA AÇO RÁPIDO  83mm X 11/64</v>
      </c>
      <c r="Q18" s="10" t="s">
        <v>259</v>
      </c>
      <c r="R18" s="9" t="str">
        <f>'PLANILHA DE ITENS INICIAL'!R18</f>
        <v>unidade</v>
      </c>
      <c r="S18" s="10"/>
      <c r="U18" s="9"/>
      <c r="V18" s="10"/>
      <c r="X18" s="9"/>
      <c r="Y18" s="10"/>
      <c r="AA18" s="21"/>
      <c r="AB18" s="22">
        <v>7</v>
      </c>
      <c r="AC18" s="42">
        <v>1.15</v>
      </c>
      <c r="AD18" s="9"/>
      <c r="AE18" s="9"/>
      <c r="AF18" s="9"/>
      <c r="AG18" s="9">
        <f t="shared" si="0"/>
        <v>0</v>
      </c>
      <c r="AH18" s="17">
        <f t="shared" si="1"/>
        <v>0</v>
      </c>
      <c r="CS18" s="42">
        <f t="shared" si="2"/>
        <v>0</v>
      </c>
    </row>
    <row r="19" spans="1:97" ht="33.75" customHeight="1">
      <c r="A19" s="9" t="str">
        <f>'PLANILHA DE ITENS INICIAL'!A19</f>
        <v>SOR</v>
      </c>
      <c r="B19" s="9" t="str">
        <f>'PLANILHA DE ITENS INICIAL'!B19</f>
        <v>CONSUMO</v>
      </c>
      <c r="C19" s="10" t="str">
        <f>'PLANILHA DE ITENS INICIAL'!C19</f>
        <v>FERRAMENTAS</v>
      </c>
      <c r="D19" s="9">
        <v>42</v>
      </c>
      <c r="E19" s="10" t="s">
        <v>102</v>
      </c>
      <c r="F19" s="9" t="str">
        <f>'PLANILHA DE ITENS INICIAL'!F19</f>
        <v>15/2020</v>
      </c>
      <c r="G19" s="9" t="str">
        <f>'PLANILHA DE ITENS INICIAL'!G19</f>
        <v>15/2020</v>
      </c>
      <c r="H19" s="10" t="s">
        <v>242</v>
      </c>
      <c r="I19" s="9">
        <v>158154</v>
      </c>
      <c r="J19" s="11" t="s">
        <v>370</v>
      </c>
      <c r="K19" s="9" t="s">
        <v>371</v>
      </c>
      <c r="M19" s="12">
        <v>4</v>
      </c>
      <c r="N19" s="12">
        <f>'PLANILHA DE ITENS INICIAL'!N19</f>
        <v>18</v>
      </c>
      <c r="O19" s="9">
        <v>227321</v>
      </c>
      <c r="P19" s="10" t="str">
        <f>'PLANILHA DE ITENS INICIAL'!P19</f>
        <v>BROCA AÇO RÁPIDO 1/2"</v>
      </c>
      <c r="Q19" s="10" t="s">
        <v>260</v>
      </c>
      <c r="R19" s="9" t="str">
        <f>'PLANILHA DE ITENS INICIAL'!R19</f>
        <v>unidade</v>
      </c>
      <c r="S19" s="10"/>
      <c r="U19" s="9"/>
      <c r="V19" s="10"/>
      <c r="X19" s="9"/>
      <c r="Y19" s="10"/>
      <c r="AA19" s="21"/>
      <c r="AB19" s="22">
        <v>19</v>
      </c>
      <c r="AC19" s="42">
        <v>4.23</v>
      </c>
      <c r="AD19" s="9"/>
      <c r="AE19" s="9"/>
      <c r="AF19" s="9"/>
      <c r="AG19" s="9">
        <f t="shared" si="0"/>
        <v>0</v>
      </c>
      <c r="AH19" s="17">
        <f t="shared" si="1"/>
        <v>0</v>
      </c>
      <c r="CS19" s="42">
        <f t="shared" si="2"/>
        <v>0</v>
      </c>
    </row>
    <row r="20" spans="1:97" ht="33.75" customHeight="1">
      <c r="A20" s="9" t="str">
        <f>'PLANILHA DE ITENS INICIAL'!A20</f>
        <v>SOR</v>
      </c>
      <c r="B20" s="9" t="str">
        <f>'PLANILHA DE ITENS INICIAL'!B20</f>
        <v>CONSUMO</v>
      </c>
      <c r="C20" s="10" t="str">
        <f>'PLANILHA DE ITENS INICIAL'!C20</f>
        <v>FERRAMENTAS</v>
      </c>
      <c r="D20" s="9">
        <v>42</v>
      </c>
      <c r="E20" s="10" t="s">
        <v>102</v>
      </c>
      <c r="F20" s="9" t="str">
        <f>'PLANILHA DE ITENS INICIAL'!F20</f>
        <v>15/2020</v>
      </c>
      <c r="G20" s="9" t="str">
        <f>'PLANILHA DE ITENS INICIAL'!G20</f>
        <v>15/2020</v>
      </c>
      <c r="H20" s="10" t="s">
        <v>242</v>
      </c>
      <c r="I20" s="9">
        <v>158154</v>
      </c>
      <c r="J20" s="11" t="s">
        <v>370</v>
      </c>
      <c r="K20" s="9" t="s">
        <v>371</v>
      </c>
      <c r="M20" s="12">
        <v>4</v>
      </c>
      <c r="N20" s="12">
        <f>'PLANILHA DE ITENS INICIAL'!N20</f>
        <v>19</v>
      </c>
      <c r="O20" s="9">
        <v>227307</v>
      </c>
      <c r="P20" s="10" t="str">
        <f>'PLANILHA DE ITENS INICIAL'!P20</f>
        <v>BROCA AÇO RÁPIDO 1/4"</v>
      </c>
      <c r="Q20" s="10" t="s">
        <v>261</v>
      </c>
      <c r="R20" s="9" t="str">
        <f>'PLANILHA DE ITENS INICIAL'!R20</f>
        <v>unidade</v>
      </c>
      <c r="S20" s="10"/>
      <c r="U20" s="9"/>
      <c r="V20" s="10"/>
      <c r="X20" s="9"/>
      <c r="Y20" s="10"/>
      <c r="AA20" s="21"/>
      <c r="AB20" s="22">
        <v>8.23</v>
      </c>
      <c r="AC20" s="42">
        <v>1.98</v>
      </c>
      <c r="AD20" s="9"/>
      <c r="AE20" s="9"/>
      <c r="AF20" s="9"/>
      <c r="AG20" s="9">
        <f t="shared" si="0"/>
        <v>0</v>
      </c>
      <c r="AH20" s="17">
        <f t="shared" si="1"/>
        <v>0</v>
      </c>
      <c r="CS20" s="42">
        <f t="shared" si="2"/>
        <v>0</v>
      </c>
    </row>
    <row r="21" spans="1:97" ht="33.75" customHeight="1">
      <c r="A21" s="9" t="str">
        <f>'PLANILHA DE ITENS INICIAL'!A21</f>
        <v>SOR</v>
      </c>
      <c r="B21" s="9" t="str">
        <f>'PLANILHA DE ITENS INICIAL'!B21</f>
        <v>CONSUMO</v>
      </c>
      <c r="C21" s="10" t="str">
        <f>'PLANILHA DE ITENS INICIAL'!C21</f>
        <v>FERRAMENTAS</v>
      </c>
      <c r="D21" s="9">
        <v>42</v>
      </c>
      <c r="E21" s="10" t="s">
        <v>102</v>
      </c>
      <c r="F21" s="9" t="str">
        <f>'PLANILHA DE ITENS INICIAL'!F21</f>
        <v>15/2020</v>
      </c>
      <c r="G21" s="9" t="str">
        <f>'PLANILHA DE ITENS INICIAL'!G21</f>
        <v>15/2020</v>
      </c>
      <c r="H21" s="10" t="s">
        <v>242</v>
      </c>
      <c r="I21" s="9">
        <v>158154</v>
      </c>
      <c r="J21" s="11" t="s">
        <v>370</v>
      </c>
      <c r="K21" s="9" t="s">
        <v>371</v>
      </c>
      <c r="M21" s="12">
        <v>4</v>
      </c>
      <c r="N21" s="12">
        <f>'PLANILHA DE ITENS INICIAL'!N21</f>
        <v>20</v>
      </c>
      <c r="O21" s="9">
        <v>274500</v>
      </c>
      <c r="P21" s="10" t="str">
        <f>'PLANILHA DE ITENS INICIAL'!P21</f>
        <v>BROCA AÇO RÁPIDO 1/8"</v>
      </c>
      <c r="Q21" s="10" t="s">
        <v>262</v>
      </c>
      <c r="R21" s="9" t="str">
        <f>'PLANILHA DE ITENS INICIAL'!R21</f>
        <v>unidade</v>
      </c>
      <c r="S21" s="10"/>
      <c r="U21" s="9"/>
      <c r="V21" s="10"/>
      <c r="X21" s="9"/>
      <c r="Y21" s="10"/>
      <c r="AA21" s="21"/>
      <c r="AB21" s="22">
        <v>3.19</v>
      </c>
      <c r="AC21" s="42">
        <v>0.87</v>
      </c>
      <c r="AD21" s="9"/>
      <c r="AE21" s="9"/>
      <c r="AF21" s="9"/>
      <c r="AG21" s="9">
        <f t="shared" si="0"/>
        <v>0</v>
      </c>
      <c r="AH21" s="17">
        <f t="shared" si="1"/>
        <v>0</v>
      </c>
      <c r="CS21" s="42">
        <f t="shared" si="2"/>
        <v>0</v>
      </c>
    </row>
    <row r="22" spans="1:97" ht="33.75" customHeight="1">
      <c r="A22" s="9" t="str">
        <f>'PLANILHA DE ITENS INICIAL'!A22</f>
        <v>SOR</v>
      </c>
      <c r="B22" s="9" t="str">
        <f>'PLANILHA DE ITENS INICIAL'!B22</f>
        <v>CONSUMO</v>
      </c>
      <c r="C22" s="10" t="str">
        <f>'PLANILHA DE ITENS INICIAL'!C22</f>
        <v>FERRAMENTAS</v>
      </c>
      <c r="D22" s="9">
        <v>42</v>
      </c>
      <c r="E22" s="10" t="s">
        <v>102</v>
      </c>
      <c r="F22" s="9" t="str">
        <f>'PLANILHA DE ITENS INICIAL'!F22</f>
        <v>15/2020</v>
      </c>
      <c r="G22" s="9" t="str">
        <f>'PLANILHA DE ITENS INICIAL'!G22</f>
        <v>15/2020</v>
      </c>
      <c r="H22" s="10" t="s">
        <v>242</v>
      </c>
      <c r="I22" s="9">
        <v>158154</v>
      </c>
      <c r="J22" s="11" t="s">
        <v>370</v>
      </c>
      <c r="K22" s="9" t="s">
        <v>371</v>
      </c>
      <c r="M22" s="12">
        <v>4</v>
      </c>
      <c r="N22" s="12">
        <f>'PLANILHA DE ITENS INICIAL'!N22</f>
        <v>21</v>
      </c>
      <c r="O22" s="9">
        <v>227321</v>
      </c>
      <c r="P22" s="10" t="str">
        <f>'PLANILHA DE ITENS INICIAL'!P22</f>
        <v>BROCA AÇO RÁPIDO 102mm X 1/4</v>
      </c>
      <c r="Q22" s="10" t="s">
        <v>263</v>
      </c>
      <c r="R22" s="9" t="str">
        <f>'PLANILHA DE ITENS INICIAL'!R22</f>
        <v>unidade</v>
      </c>
      <c r="S22" s="10"/>
      <c r="U22" s="9"/>
      <c r="V22" s="10"/>
      <c r="X22" s="9"/>
      <c r="Y22" s="10"/>
      <c r="AA22" s="21"/>
      <c r="AB22" s="22">
        <v>13</v>
      </c>
      <c r="AC22" s="42">
        <v>1.96</v>
      </c>
      <c r="AD22" s="9"/>
      <c r="AE22" s="9"/>
      <c r="AF22" s="9"/>
      <c r="AG22" s="9">
        <f t="shared" si="0"/>
        <v>0</v>
      </c>
      <c r="AH22" s="17">
        <f t="shared" si="1"/>
        <v>0</v>
      </c>
      <c r="CS22" s="42">
        <f t="shared" si="2"/>
        <v>0</v>
      </c>
    </row>
    <row r="23" spans="1:97" ht="33.75" customHeight="1">
      <c r="A23" s="9" t="str">
        <f>'PLANILHA DE ITENS INICIAL'!A23</f>
        <v>SOR</v>
      </c>
      <c r="B23" s="9" t="str">
        <f>'PLANILHA DE ITENS INICIAL'!B23</f>
        <v>CONSUMO</v>
      </c>
      <c r="C23" s="10" t="str">
        <f>'PLANILHA DE ITENS INICIAL'!C23</f>
        <v>FERRAMENTAS</v>
      </c>
      <c r="D23" s="9">
        <v>42</v>
      </c>
      <c r="E23" s="10" t="s">
        <v>102</v>
      </c>
      <c r="F23" s="9" t="str">
        <f>'PLANILHA DE ITENS INICIAL'!F23</f>
        <v>15/2020</v>
      </c>
      <c r="G23" s="9" t="str">
        <f>'PLANILHA DE ITENS INICIAL'!G23</f>
        <v>15/2020</v>
      </c>
      <c r="H23" s="10" t="s">
        <v>242</v>
      </c>
      <c r="I23" s="9">
        <v>158154</v>
      </c>
      <c r="J23" s="11" t="s">
        <v>370</v>
      </c>
      <c r="K23" s="9" t="s">
        <v>371</v>
      </c>
      <c r="M23" s="12">
        <v>4</v>
      </c>
      <c r="N23" s="12">
        <f>'PLANILHA DE ITENS INICIAL'!N23</f>
        <v>22</v>
      </c>
      <c r="O23" s="9">
        <v>227321</v>
      </c>
      <c r="P23" s="10" t="str">
        <f>'PLANILHA DE ITENS INICIAL'!P23</f>
        <v>BROCA ACO RÁPIDO 13/64"</v>
      </c>
      <c r="Q23" s="10" t="s">
        <v>264</v>
      </c>
      <c r="R23" s="9" t="str">
        <f>'PLANILHA DE ITENS INICIAL'!R23</f>
        <v>unidade</v>
      </c>
      <c r="S23" s="10"/>
      <c r="U23" s="9"/>
      <c r="V23" s="10"/>
      <c r="X23" s="9"/>
      <c r="Y23" s="10"/>
      <c r="AA23" s="21"/>
      <c r="AB23" s="22">
        <v>8.1</v>
      </c>
      <c r="AC23" s="42">
        <v>1.69</v>
      </c>
      <c r="AD23" s="9"/>
      <c r="AE23" s="9"/>
      <c r="AF23" s="9"/>
      <c r="AG23" s="9">
        <f t="shared" si="0"/>
        <v>0</v>
      </c>
      <c r="AH23" s="17">
        <f t="shared" si="1"/>
        <v>0</v>
      </c>
      <c r="CS23" s="42">
        <f t="shared" si="2"/>
        <v>0</v>
      </c>
    </row>
    <row r="24" spans="1:97" ht="33.75" customHeight="1">
      <c r="A24" s="9" t="str">
        <f>'PLANILHA DE ITENS INICIAL'!A24</f>
        <v>SOR</v>
      </c>
      <c r="B24" s="9" t="str">
        <f>'PLANILHA DE ITENS INICIAL'!B24</f>
        <v>CONSUMO</v>
      </c>
      <c r="C24" s="10" t="str">
        <f>'PLANILHA DE ITENS INICIAL'!C24</f>
        <v>FERRAMENTAS</v>
      </c>
      <c r="D24" s="9">
        <v>42</v>
      </c>
      <c r="E24" s="10" t="s">
        <v>102</v>
      </c>
      <c r="F24" s="9" t="str">
        <f>'PLANILHA DE ITENS INICIAL'!F24</f>
        <v>15/2020</v>
      </c>
      <c r="G24" s="9" t="str">
        <f>'PLANILHA DE ITENS INICIAL'!G24</f>
        <v>15/2020</v>
      </c>
      <c r="H24" s="10" t="s">
        <v>242</v>
      </c>
      <c r="I24" s="9">
        <v>158154</v>
      </c>
      <c r="J24" s="11" t="s">
        <v>370</v>
      </c>
      <c r="K24" s="9" t="s">
        <v>371</v>
      </c>
      <c r="M24" s="12">
        <v>4</v>
      </c>
      <c r="N24" s="12">
        <f>'PLANILHA DE ITENS INICIAL'!N24</f>
        <v>23</v>
      </c>
      <c r="O24" s="9">
        <v>227326</v>
      </c>
      <c r="P24" s="10" t="str">
        <f>'PLANILHA DE ITENS INICIAL'!P24</f>
        <v>BROCA AÇO RÁPIDO 3/8"</v>
      </c>
      <c r="Q24" s="10" t="s">
        <v>265</v>
      </c>
      <c r="R24" s="9" t="str">
        <f>'PLANILHA DE ITENS INICIAL'!R24</f>
        <v>unidade</v>
      </c>
      <c r="S24" s="10"/>
      <c r="U24" s="9"/>
      <c r="V24" s="10"/>
      <c r="X24" s="9"/>
      <c r="Y24" s="10"/>
      <c r="AA24" s="21"/>
      <c r="AB24" s="22">
        <v>11.65</v>
      </c>
      <c r="AC24" s="42">
        <v>4.21</v>
      </c>
      <c r="AD24" s="9"/>
      <c r="AE24" s="9"/>
      <c r="AF24" s="9"/>
      <c r="AG24" s="9">
        <f t="shared" si="0"/>
        <v>0</v>
      </c>
      <c r="AH24" s="17">
        <f t="shared" si="1"/>
        <v>0</v>
      </c>
      <c r="CS24" s="42">
        <f t="shared" si="2"/>
        <v>0</v>
      </c>
    </row>
    <row r="25" spans="1:97" ht="33.75" customHeight="1">
      <c r="A25" s="9" t="str">
        <f>'PLANILHA DE ITENS INICIAL'!A25</f>
        <v>SOR</v>
      </c>
      <c r="B25" s="9" t="str">
        <f>'PLANILHA DE ITENS INICIAL'!B25</f>
        <v>CONSUMO</v>
      </c>
      <c r="C25" s="10" t="str">
        <f>'PLANILHA DE ITENS INICIAL'!C25</f>
        <v>FERRAMENTAS</v>
      </c>
      <c r="D25" s="9">
        <v>42</v>
      </c>
      <c r="E25" s="10" t="s">
        <v>102</v>
      </c>
      <c r="F25" s="9" t="str">
        <f>'PLANILHA DE ITENS INICIAL'!F25</f>
        <v>15/2020</v>
      </c>
      <c r="G25" s="9" t="str">
        <f>'PLANILHA DE ITENS INICIAL'!G25</f>
        <v>15/2020</v>
      </c>
      <c r="H25" s="10" t="s">
        <v>242</v>
      </c>
      <c r="I25" s="9">
        <v>158154</v>
      </c>
      <c r="J25" s="11" t="s">
        <v>370</v>
      </c>
      <c r="K25" s="9" t="s">
        <v>371</v>
      </c>
      <c r="M25" s="12">
        <v>4</v>
      </c>
      <c r="N25" s="12">
        <f>'PLANILHA DE ITENS INICIAL'!N25</f>
        <v>24</v>
      </c>
      <c r="O25" s="9">
        <v>227311</v>
      </c>
      <c r="P25" s="10" t="str">
        <f>'PLANILHA DE ITENS INICIAL'!P25</f>
        <v>BROCA AÇO RÁPIDO 5/16"</v>
      </c>
      <c r="Q25" s="10" t="s">
        <v>266</v>
      </c>
      <c r="R25" s="9" t="str">
        <f>'PLANILHA DE ITENS INICIAL'!R25</f>
        <v>unidade</v>
      </c>
      <c r="S25" s="10"/>
      <c r="U25" s="9"/>
      <c r="V25" s="10"/>
      <c r="X25" s="9"/>
      <c r="Y25" s="10"/>
      <c r="AA25" s="21"/>
      <c r="AB25" s="22">
        <v>13.01</v>
      </c>
      <c r="AC25" s="42">
        <v>3.36</v>
      </c>
      <c r="AD25" s="9"/>
      <c r="AE25" s="9"/>
      <c r="AF25" s="9"/>
      <c r="AG25" s="9">
        <f t="shared" si="0"/>
        <v>0</v>
      </c>
      <c r="AH25" s="17">
        <f t="shared" si="1"/>
        <v>0</v>
      </c>
      <c r="CS25" s="42">
        <f t="shared" si="2"/>
        <v>0</v>
      </c>
    </row>
    <row r="26" spans="1:97" ht="33.75" customHeight="1">
      <c r="A26" s="9" t="str">
        <f>'PLANILHA DE ITENS INICIAL'!A26</f>
        <v>SOR</v>
      </c>
      <c r="B26" s="9" t="str">
        <f>'PLANILHA DE ITENS INICIAL'!B26</f>
        <v>CONSUMO</v>
      </c>
      <c r="C26" s="10" t="str">
        <f>'PLANILHA DE ITENS INICIAL'!C26</f>
        <v>FERRAMENTAS</v>
      </c>
      <c r="D26" s="9">
        <v>42</v>
      </c>
      <c r="E26" s="10" t="s">
        <v>102</v>
      </c>
      <c r="F26" s="9" t="str">
        <f>'PLANILHA DE ITENS INICIAL'!F26</f>
        <v>15/2020</v>
      </c>
      <c r="G26" s="9" t="str">
        <f>'PLANILHA DE ITENS INICIAL'!G26</f>
        <v>15/2020</v>
      </c>
      <c r="H26" s="10" t="s">
        <v>242</v>
      </c>
      <c r="I26" s="9">
        <v>158154</v>
      </c>
      <c r="J26" s="11" t="s">
        <v>370</v>
      </c>
      <c r="K26" s="9" t="s">
        <v>371</v>
      </c>
      <c r="M26" s="12">
        <v>4</v>
      </c>
      <c r="N26" s="12">
        <f>'PLANILHA DE ITENS INICIAL'!N26</f>
        <v>25</v>
      </c>
      <c r="O26" s="9">
        <v>227323</v>
      </c>
      <c r="P26" s="10" t="str">
        <f>'PLANILHA DE ITENS INICIAL'!P26</f>
        <v>BROCA ACO RÁPIDO 5/32"</v>
      </c>
      <c r="Q26" s="10" t="s">
        <v>267</v>
      </c>
      <c r="R26" s="9" t="str">
        <f>'PLANILHA DE ITENS INICIAL'!R26</f>
        <v>unidade</v>
      </c>
      <c r="S26" s="10"/>
      <c r="U26" s="9"/>
      <c r="V26" s="10"/>
      <c r="X26" s="9"/>
      <c r="Y26" s="10"/>
      <c r="AA26" s="21"/>
      <c r="AB26" s="22">
        <v>4.09</v>
      </c>
      <c r="AC26" s="42">
        <v>0.98</v>
      </c>
      <c r="AD26" s="9"/>
      <c r="AE26" s="9"/>
      <c r="AF26" s="9"/>
      <c r="AG26" s="9">
        <f t="shared" si="0"/>
        <v>0</v>
      </c>
      <c r="AH26" s="17">
        <f t="shared" si="1"/>
        <v>0</v>
      </c>
      <c r="CS26" s="42">
        <f t="shared" si="2"/>
        <v>0</v>
      </c>
    </row>
    <row r="27" spans="1:97" ht="33.75" customHeight="1">
      <c r="A27" s="9" t="str">
        <f>'PLANILHA DE ITENS INICIAL'!A27</f>
        <v>SOR</v>
      </c>
      <c r="B27" s="9" t="str">
        <f>'PLANILHA DE ITENS INICIAL'!B27</f>
        <v>CONSUMO</v>
      </c>
      <c r="C27" s="10" t="str">
        <f>'PLANILHA DE ITENS INICIAL'!C27</f>
        <v>FERRAMENTAS</v>
      </c>
      <c r="D27" s="9">
        <v>42</v>
      </c>
      <c r="E27" s="10" t="s">
        <v>102</v>
      </c>
      <c r="F27" s="9" t="str">
        <f>'PLANILHA DE ITENS INICIAL'!F27</f>
        <v>15/2020</v>
      </c>
      <c r="G27" s="9" t="str">
        <f>'PLANILHA DE ITENS INICIAL'!G27</f>
        <v>15/2020</v>
      </c>
      <c r="H27" s="10" t="s">
        <v>242</v>
      </c>
      <c r="I27" s="9">
        <v>158154</v>
      </c>
      <c r="J27" s="11" t="s">
        <v>370</v>
      </c>
      <c r="K27" s="9" t="s">
        <v>371</v>
      </c>
      <c r="M27" s="12">
        <v>4</v>
      </c>
      <c r="N27" s="12">
        <f>'PLANILHA DE ITENS INICIAL'!N27</f>
        <v>26</v>
      </c>
      <c r="O27" s="9">
        <v>377396</v>
      </c>
      <c r="P27" s="10" t="str">
        <f>'PLANILHA DE ITENS INICIAL'!P27</f>
        <v>BROCA DE CENTRO AÇO RÁPIDO  4MM X 10 MM </v>
      </c>
      <c r="Q27" s="10" t="s">
        <v>268</v>
      </c>
      <c r="R27" s="9" t="str">
        <f>'PLANILHA DE ITENS INICIAL'!R27</f>
        <v>unidade</v>
      </c>
      <c r="S27" s="10"/>
      <c r="U27" s="9"/>
      <c r="V27" s="10"/>
      <c r="X27" s="9"/>
      <c r="Y27" s="10"/>
      <c r="AA27" s="21"/>
      <c r="AB27" s="22">
        <v>42.9</v>
      </c>
      <c r="AC27" s="42">
        <v>13.24</v>
      </c>
      <c r="AD27" s="9"/>
      <c r="AE27" s="9"/>
      <c r="AF27" s="9"/>
      <c r="AG27" s="9">
        <f t="shared" si="0"/>
        <v>0</v>
      </c>
      <c r="AH27" s="17">
        <f t="shared" si="1"/>
        <v>0</v>
      </c>
      <c r="CS27" s="42">
        <f t="shared" si="2"/>
        <v>0</v>
      </c>
    </row>
    <row r="28" spans="1:97" ht="33.75" customHeight="1">
      <c r="A28" s="9" t="str">
        <f>'PLANILHA DE ITENS INICIAL'!A28</f>
        <v>SOR</v>
      </c>
      <c r="B28" s="9" t="str">
        <f>'PLANILHA DE ITENS INICIAL'!B28</f>
        <v>CONSUMO</v>
      </c>
      <c r="C28" s="10" t="str">
        <f>'PLANILHA DE ITENS INICIAL'!C28</f>
        <v>FERRAMENTAS</v>
      </c>
      <c r="D28" s="9">
        <v>42</v>
      </c>
      <c r="E28" s="10" t="s">
        <v>102</v>
      </c>
      <c r="F28" s="9" t="str">
        <f>'PLANILHA DE ITENS INICIAL'!F28</f>
        <v>15/2020</v>
      </c>
      <c r="G28" s="9" t="str">
        <f>'PLANILHA DE ITENS INICIAL'!G28</f>
        <v>15/2020</v>
      </c>
      <c r="H28" s="10" t="s">
        <v>242</v>
      </c>
      <c r="I28" s="9">
        <v>158154</v>
      </c>
      <c r="J28" s="11" t="s">
        <v>370</v>
      </c>
      <c r="K28" s="9" t="s">
        <v>371</v>
      </c>
      <c r="M28" s="12">
        <v>4</v>
      </c>
      <c r="N28" s="12">
        <f>'PLANILHA DE ITENS INICIAL'!N28</f>
        <v>27</v>
      </c>
      <c r="O28" s="9">
        <v>249509</v>
      </c>
      <c r="P28" s="10" t="str">
        <f>'PLANILHA DE ITENS INICIAL'!P28</f>
        <v>BROCA DE CENTRO HSS 2,5MM</v>
      </c>
      <c r="Q28" s="10" t="s">
        <v>269</v>
      </c>
      <c r="R28" s="9" t="str">
        <f>'PLANILHA DE ITENS INICIAL'!R28</f>
        <v>unidade</v>
      </c>
      <c r="S28" s="10"/>
      <c r="U28" s="9"/>
      <c r="V28" s="10"/>
      <c r="X28" s="9"/>
      <c r="Y28" s="10"/>
      <c r="AA28" s="21"/>
      <c r="AB28" s="22">
        <v>30.97</v>
      </c>
      <c r="AC28" s="42">
        <v>6.82</v>
      </c>
      <c r="AD28" s="9"/>
      <c r="AE28" s="9"/>
      <c r="AF28" s="9"/>
      <c r="AG28" s="9">
        <f t="shared" si="0"/>
        <v>0</v>
      </c>
      <c r="AH28" s="17">
        <f t="shared" si="1"/>
        <v>0</v>
      </c>
      <c r="CS28" s="42">
        <f t="shared" si="2"/>
        <v>0</v>
      </c>
    </row>
    <row r="29" spans="1:97" ht="33.75" customHeight="1">
      <c r="A29" s="9" t="str">
        <f>'PLANILHA DE ITENS INICIAL'!A29</f>
        <v>SOR</v>
      </c>
      <c r="B29" s="9" t="str">
        <f>'PLANILHA DE ITENS INICIAL'!B29</f>
        <v>CONSUMO</v>
      </c>
      <c r="C29" s="10" t="str">
        <f>'PLANILHA DE ITENS INICIAL'!C29</f>
        <v>FERRAMENTAS</v>
      </c>
      <c r="D29" s="9">
        <v>42</v>
      </c>
      <c r="E29" s="10" t="s">
        <v>102</v>
      </c>
      <c r="F29" s="9" t="str">
        <f>'PLANILHA DE ITENS INICIAL'!F29</f>
        <v>15/2020</v>
      </c>
      <c r="G29" s="9" t="str">
        <f>'PLANILHA DE ITENS INICIAL'!G29</f>
        <v>15/2020</v>
      </c>
      <c r="H29" s="10" t="s">
        <v>242</v>
      </c>
      <c r="I29" s="9">
        <v>158154</v>
      </c>
      <c r="J29" s="11" t="s">
        <v>370</v>
      </c>
      <c r="K29" s="9" t="s">
        <v>371</v>
      </c>
      <c r="M29" s="12">
        <v>4</v>
      </c>
      <c r="N29" s="12">
        <f>'PLANILHA DE ITENS INICIAL'!N29</f>
        <v>28</v>
      </c>
      <c r="O29" s="9">
        <v>443311</v>
      </c>
      <c r="P29" s="10" t="str">
        <f>'PLANILHA DE ITENS INICIAL'!P29</f>
        <v>BROCA HELICOIDAL HSS  3,0 MM</v>
      </c>
      <c r="Q29" s="10" t="s">
        <v>270</v>
      </c>
      <c r="R29" s="9" t="str">
        <f>'PLANILHA DE ITENS INICIAL'!R29</f>
        <v>unidade</v>
      </c>
      <c r="S29" s="10"/>
      <c r="U29" s="9"/>
      <c r="V29" s="10"/>
      <c r="X29" s="9"/>
      <c r="Y29" s="10"/>
      <c r="AA29" s="21"/>
      <c r="AB29" s="22">
        <v>19.14</v>
      </c>
      <c r="AC29" s="42">
        <v>0.64</v>
      </c>
      <c r="AD29" s="9"/>
      <c r="AE29" s="9"/>
      <c r="AF29" s="9"/>
      <c r="AG29" s="9">
        <f t="shared" si="0"/>
        <v>0</v>
      </c>
      <c r="AH29" s="17">
        <f t="shared" si="1"/>
        <v>0</v>
      </c>
      <c r="CS29" s="42">
        <f t="shared" si="2"/>
        <v>0</v>
      </c>
    </row>
    <row r="30" spans="1:97" ht="33.75" customHeight="1">
      <c r="A30" s="9" t="str">
        <f>'PLANILHA DE ITENS INICIAL'!A30</f>
        <v>SOR</v>
      </c>
      <c r="B30" s="9" t="str">
        <f>'PLANILHA DE ITENS INICIAL'!B30</f>
        <v>CONSUMO</v>
      </c>
      <c r="C30" s="10" t="str">
        <f>'PLANILHA DE ITENS INICIAL'!C30</f>
        <v>FERRAMENTAS</v>
      </c>
      <c r="D30" s="9">
        <v>42</v>
      </c>
      <c r="E30" s="10" t="s">
        <v>102</v>
      </c>
      <c r="F30" s="9" t="str">
        <f>'PLANILHA DE ITENS INICIAL'!F30</f>
        <v>15/2020</v>
      </c>
      <c r="G30" s="9" t="str">
        <f>'PLANILHA DE ITENS INICIAL'!G30</f>
        <v>15/2020</v>
      </c>
      <c r="H30" s="10" t="s">
        <v>242</v>
      </c>
      <c r="I30" s="9">
        <v>158154</v>
      </c>
      <c r="J30" s="11" t="s">
        <v>370</v>
      </c>
      <c r="K30" s="9" t="s">
        <v>371</v>
      </c>
      <c r="M30" s="12">
        <v>4</v>
      </c>
      <c r="N30" s="12">
        <f>'PLANILHA DE ITENS INICIAL'!N30</f>
        <v>29</v>
      </c>
      <c r="O30" s="9">
        <v>443313</v>
      </c>
      <c r="P30" s="10" t="str">
        <f>'PLANILHA DE ITENS INICIAL'!P30</f>
        <v>BROCA HELICOIDAL HSS  4,0 MM</v>
      </c>
      <c r="Q30" s="10" t="s">
        <v>271</v>
      </c>
      <c r="R30" s="9" t="str">
        <f>'PLANILHA DE ITENS INICIAL'!R30</f>
        <v>unidade</v>
      </c>
      <c r="S30" s="10"/>
      <c r="U30" s="9"/>
      <c r="V30" s="10"/>
      <c r="X30" s="9"/>
      <c r="Y30" s="10"/>
      <c r="AA30" s="21"/>
      <c r="AB30" s="22">
        <v>4.65</v>
      </c>
      <c r="AC30" s="42">
        <v>1.02</v>
      </c>
      <c r="AD30" s="9"/>
      <c r="AE30" s="9"/>
      <c r="AF30" s="9"/>
      <c r="AG30" s="9">
        <f t="shared" si="0"/>
        <v>0</v>
      </c>
      <c r="AH30" s="17">
        <f t="shared" si="1"/>
        <v>0</v>
      </c>
      <c r="CS30" s="42">
        <f t="shared" si="2"/>
        <v>0</v>
      </c>
    </row>
    <row r="31" spans="1:97" ht="33.75" customHeight="1">
      <c r="A31" s="9" t="str">
        <f>'PLANILHA DE ITENS INICIAL'!A31</f>
        <v>SOR</v>
      </c>
      <c r="B31" s="9" t="str">
        <f>'PLANILHA DE ITENS INICIAL'!B31</f>
        <v>CONSUMO</v>
      </c>
      <c r="C31" s="10" t="str">
        <f>'PLANILHA DE ITENS INICIAL'!C31</f>
        <v>FERRAMENTAS</v>
      </c>
      <c r="D31" s="9">
        <v>42</v>
      </c>
      <c r="E31" s="10" t="s">
        <v>102</v>
      </c>
      <c r="F31" s="9" t="str">
        <f>'PLANILHA DE ITENS INICIAL'!F31</f>
        <v>15/2020</v>
      </c>
      <c r="G31" s="9" t="str">
        <f>'PLANILHA DE ITENS INICIAL'!G31</f>
        <v>15/2020</v>
      </c>
      <c r="H31" s="10" t="s">
        <v>242</v>
      </c>
      <c r="I31" s="9">
        <v>158154</v>
      </c>
      <c r="J31" s="11" t="s">
        <v>370</v>
      </c>
      <c r="K31" s="9" t="s">
        <v>371</v>
      </c>
      <c r="M31" s="12">
        <v>4</v>
      </c>
      <c r="N31" s="12">
        <f>'PLANILHA DE ITENS INICIAL'!N31</f>
        <v>30</v>
      </c>
      <c r="O31" s="9">
        <v>443312</v>
      </c>
      <c r="P31" s="10" t="str">
        <f>'PLANILHA DE ITENS INICIAL'!P31</f>
        <v>BROCA HELICOIDAL HSS  5,0 MM</v>
      </c>
      <c r="Q31" s="10" t="s">
        <v>272</v>
      </c>
      <c r="R31" s="9" t="str">
        <f>'PLANILHA DE ITENS INICIAL'!R31</f>
        <v>unidade</v>
      </c>
      <c r="S31" s="10"/>
      <c r="U31" s="9"/>
      <c r="V31" s="10"/>
      <c r="X31" s="9"/>
      <c r="Y31" s="10"/>
      <c r="AA31" s="21"/>
      <c r="AB31" s="22">
        <v>8.18</v>
      </c>
      <c r="AC31" s="42">
        <v>1.4</v>
      </c>
      <c r="AD31" s="9"/>
      <c r="AE31" s="9"/>
      <c r="AF31" s="9"/>
      <c r="AG31" s="9">
        <f t="shared" si="0"/>
        <v>0</v>
      </c>
      <c r="AH31" s="17">
        <f t="shared" si="1"/>
        <v>0</v>
      </c>
      <c r="CS31" s="42">
        <f t="shared" si="2"/>
        <v>0</v>
      </c>
    </row>
    <row r="32" spans="1:97" ht="33.75" customHeight="1">
      <c r="A32" s="9" t="str">
        <f>'PLANILHA DE ITENS INICIAL'!A32</f>
        <v>SOR</v>
      </c>
      <c r="B32" s="9" t="str">
        <f>'PLANILHA DE ITENS INICIAL'!B32</f>
        <v>CONSUMO</v>
      </c>
      <c r="C32" s="10" t="str">
        <f>'PLANILHA DE ITENS INICIAL'!C32</f>
        <v>FERRAMENTAS</v>
      </c>
      <c r="D32" s="9">
        <v>42</v>
      </c>
      <c r="E32" s="10" t="s">
        <v>102</v>
      </c>
      <c r="F32" s="9" t="str">
        <f>'PLANILHA DE ITENS INICIAL'!F32</f>
        <v>15/2020</v>
      </c>
      <c r="G32" s="9" t="str">
        <f>'PLANILHA DE ITENS INICIAL'!G32</f>
        <v>15/2020</v>
      </c>
      <c r="H32" s="10" t="s">
        <v>242</v>
      </c>
      <c r="I32" s="9">
        <v>158154</v>
      </c>
      <c r="J32" s="11" t="s">
        <v>370</v>
      </c>
      <c r="K32" s="9" t="s">
        <v>371</v>
      </c>
      <c r="M32" s="12">
        <v>4</v>
      </c>
      <c r="N32" s="12">
        <f>'PLANILHA DE ITENS INICIAL'!N32</f>
        <v>31</v>
      </c>
      <c r="O32" s="9">
        <v>443316</v>
      </c>
      <c r="P32" s="10" t="str">
        <f>'PLANILHA DE ITENS INICIAL'!P32</f>
        <v>BROCA HELICOIDAL HSS  6,0 MM</v>
      </c>
      <c r="Q32" s="10" t="s">
        <v>273</v>
      </c>
      <c r="R32" s="9" t="str">
        <f>'PLANILHA DE ITENS INICIAL'!R32</f>
        <v>unidade</v>
      </c>
      <c r="S32" s="10"/>
      <c r="U32" s="9"/>
      <c r="V32" s="10"/>
      <c r="X32" s="9"/>
      <c r="Y32" s="10"/>
      <c r="AA32" s="21"/>
      <c r="AB32" s="22">
        <v>7.82</v>
      </c>
      <c r="AC32" s="42">
        <v>1.83</v>
      </c>
      <c r="AD32" s="9"/>
      <c r="AE32" s="9"/>
      <c r="AF32" s="9"/>
      <c r="AG32" s="9">
        <f t="shared" si="0"/>
        <v>0</v>
      </c>
      <c r="AH32" s="17">
        <f t="shared" si="1"/>
        <v>0</v>
      </c>
      <c r="CS32" s="42">
        <f t="shared" si="2"/>
        <v>0</v>
      </c>
    </row>
    <row r="33" spans="1:97" ht="33.75" customHeight="1">
      <c r="A33" s="9" t="str">
        <f>'PLANILHA DE ITENS INICIAL'!A33</f>
        <v>SOR</v>
      </c>
      <c r="B33" s="9" t="str">
        <f>'PLANILHA DE ITENS INICIAL'!B33</f>
        <v>CONSUMO</v>
      </c>
      <c r="C33" s="10" t="str">
        <f>'PLANILHA DE ITENS INICIAL'!C33</f>
        <v>FERRAMENTAS</v>
      </c>
      <c r="D33" s="9">
        <v>42</v>
      </c>
      <c r="E33" s="10" t="s">
        <v>102</v>
      </c>
      <c r="F33" s="9" t="str">
        <f>'PLANILHA DE ITENS INICIAL'!F33</f>
        <v>15/2020</v>
      </c>
      <c r="G33" s="9" t="str">
        <f>'PLANILHA DE ITENS INICIAL'!G33</f>
        <v>15/2020</v>
      </c>
      <c r="H33" s="10" t="s">
        <v>242</v>
      </c>
      <c r="I33" s="9">
        <v>158154</v>
      </c>
      <c r="J33" s="11" t="s">
        <v>370</v>
      </c>
      <c r="K33" s="9" t="s">
        <v>371</v>
      </c>
      <c r="M33" s="12">
        <v>4</v>
      </c>
      <c r="N33" s="12">
        <f>'PLANILHA DE ITENS INICIAL'!N33</f>
        <v>32</v>
      </c>
      <c r="O33" s="9">
        <v>443318</v>
      </c>
      <c r="P33" s="10" t="str">
        <f>'PLANILHA DE ITENS INICIAL'!P33</f>
        <v>BROCA HELICOIDAL HSS  8,0 MM</v>
      </c>
      <c r="Q33" s="10" t="s">
        <v>274</v>
      </c>
      <c r="R33" s="9" t="str">
        <f>'PLANILHA DE ITENS INICIAL'!R33</f>
        <v>unidade</v>
      </c>
      <c r="S33" s="10"/>
      <c r="U33" s="9"/>
      <c r="V33" s="10"/>
      <c r="X33" s="9"/>
      <c r="Y33" s="10"/>
      <c r="AA33" s="21"/>
      <c r="AB33" s="22">
        <v>8.58</v>
      </c>
      <c r="AC33" s="42">
        <v>3.38</v>
      </c>
      <c r="AD33" s="9"/>
      <c r="AE33" s="9"/>
      <c r="AF33" s="9"/>
      <c r="AG33" s="9">
        <f t="shared" si="0"/>
        <v>0</v>
      </c>
      <c r="AH33" s="17">
        <f t="shared" si="1"/>
        <v>0</v>
      </c>
      <c r="CS33" s="42">
        <f t="shared" si="2"/>
        <v>0</v>
      </c>
    </row>
    <row r="34" spans="1:97" ht="33.75" customHeight="1">
      <c r="A34" s="9" t="str">
        <f>'PLANILHA DE ITENS INICIAL'!A34</f>
        <v>SOR</v>
      </c>
      <c r="B34" s="9" t="str">
        <f>'PLANILHA DE ITENS INICIAL'!B34</f>
        <v>CONSUMO</v>
      </c>
      <c r="C34" s="10" t="str">
        <f>'PLANILHA DE ITENS INICIAL'!C34</f>
        <v>FERRAMENTAS</v>
      </c>
      <c r="D34" s="9">
        <v>42</v>
      </c>
      <c r="E34" s="10" t="s">
        <v>102</v>
      </c>
      <c r="F34" s="9" t="str">
        <f>'PLANILHA DE ITENS INICIAL'!F34</f>
        <v>15/2020</v>
      </c>
      <c r="G34" s="9" t="str">
        <f>'PLANILHA DE ITENS INICIAL'!G34</f>
        <v>15/2020</v>
      </c>
      <c r="H34" s="10" t="s">
        <v>242</v>
      </c>
      <c r="I34" s="9">
        <v>158154</v>
      </c>
      <c r="J34" s="11" t="s">
        <v>370</v>
      </c>
      <c r="K34" s="9" t="s">
        <v>371</v>
      </c>
      <c r="M34" s="12">
        <v>4</v>
      </c>
      <c r="N34" s="12">
        <f>'PLANILHA DE ITENS INICIAL'!N34</f>
        <v>33</v>
      </c>
      <c r="O34" s="9">
        <v>443319</v>
      </c>
      <c r="P34" s="10" t="str">
        <f>'PLANILHA DE ITENS INICIAL'!P34</f>
        <v>BROCA HELICOIDAL HSS 10 MM</v>
      </c>
      <c r="Q34" s="10" t="s">
        <v>275</v>
      </c>
      <c r="R34" s="9" t="str">
        <f>'PLANILHA DE ITENS INICIAL'!R34</f>
        <v>unidade</v>
      </c>
      <c r="S34" s="10"/>
      <c r="U34" s="9"/>
      <c r="V34" s="10"/>
      <c r="X34" s="9"/>
      <c r="Y34" s="10"/>
      <c r="AA34" s="21"/>
      <c r="AB34" s="22">
        <v>12.32</v>
      </c>
      <c r="AC34" s="42">
        <v>4.35</v>
      </c>
      <c r="AD34" s="9"/>
      <c r="AE34" s="9"/>
      <c r="AF34" s="9"/>
      <c r="AG34" s="9">
        <f t="shared" si="0"/>
        <v>0</v>
      </c>
      <c r="AH34" s="17">
        <f t="shared" si="1"/>
        <v>0</v>
      </c>
      <c r="CS34" s="42">
        <f t="shared" si="2"/>
        <v>0</v>
      </c>
    </row>
    <row r="35" spans="1:97" ht="33.75" customHeight="1">
      <c r="A35" s="9" t="str">
        <f>'PLANILHA DE ITENS INICIAL'!A35</f>
        <v>SOR</v>
      </c>
      <c r="B35" s="9" t="str">
        <f>'PLANILHA DE ITENS INICIAL'!B35</f>
        <v>CONSUMO</v>
      </c>
      <c r="C35" s="10" t="str">
        <f>'PLANILHA DE ITENS INICIAL'!C35</f>
        <v>FERRAMENTAS</v>
      </c>
      <c r="D35" s="9">
        <v>42</v>
      </c>
      <c r="E35" s="10" t="s">
        <v>102</v>
      </c>
      <c r="F35" s="9" t="str">
        <f>'PLANILHA DE ITENS INICIAL'!F35</f>
        <v>15/2020</v>
      </c>
      <c r="G35" s="9" t="str">
        <f>'PLANILHA DE ITENS INICIAL'!G35</f>
        <v>15/2020</v>
      </c>
      <c r="H35" s="10" t="s">
        <v>242</v>
      </c>
      <c r="I35" s="9">
        <v>158154</v>
      </c>
      <c r="J35" s="11" t="s">
        <v>370</v>
      </c>
      <c r="K35" s="9" t="s">
        <v>371</v>
      </c>
      <c r="M35" s="12">
        <v>4</v>
      </c>
      <c r="N35" s="12">
        <f>'PLANILHA DE ITENS INICIAL'!N35</f>
        <v>34</v>
      </c>
      <c r="O35" s="9">
        <v>443320</v>
      </c>
      <c r="P35" s="10" t="str">
        <f>'PLANILHA DE ITENS INICIAL'!P35</f>
        <v>BROCA HELICOIDAL HSS 10,5 MM</v>
      </c>
      <c r="Q35" s="10" t="s">
        <v>276</v>
      </c>
      <c r="R35" s="9" t="str">
        <f>'PLANILHA DE ITENS INICIAL'!R35</f>
        <v>unidade</v>
      </c>
      <c r="S35" s="10"/>
      <c r="U35" s="9"/>
      <c r="V35" s="10"/>
      <c r="X35" s="9"/>
      <c r="Y35" s="10"/>
      <c r="AA35" s="21"/>
      <c r="AB35" s="22">
        <v>15.64</v>
      </c>
      <c r="AC35" s="42">
        <v>9.81</v>
      </c>
      <c r="AD35" s="9"/>
      <c r="AE35" s="9"/>
      <c r="AF35" s="9"/>
      <c r="AG35" s="9">
        <f t="shared" si="0"/>
        <v>0</v>
      </c>
      <c r="AH35" s="17">
        <f t="shared" si="1"/>
        <v>0</v>
      </c>
      <c r="CS35" s="42">
        <f t="shared" si="2"/>
        <v>0</v>
      </c>
    </row>
    <row r="36" spans="1:97" ht="33.75" customHeight="1">
      <c r="A36" s="9" t="str">
        <f>'PLANILHA DE ITENS INICIAL'!A36</f>
        <v>SOR</v>
      </c>
      <c r="B36" s="9" t="str">
        <f>'PLANILHA DE ITENS INICIAL'!B36</f>
        <v>CONSUMO</v>
      </c>
      <c r="C36" s="10" t="str">
        <f>'PLANILHA DE ITENS INICIAL'!C36</f>
        <v>FERRAMENTAS</v>
      </c>
      <c r="D36" s="9">
        <v>42</v>
      </c>
      <c r="E36" s="10" t="s">
        <v>102</v>
      </c>
      <c r="F36" s="9" t="str">
        <f>'PLANILHA DE ITENS INICIAL'!F36</f>
        <v>15/2020</v>
      </c>
      <c r="G36" s="9" t="str">
        <f>'PLANILHA DE ITENS INICIAL'!G36</f>
        <v>15/2020</v>
      </c>
      <c r="H36" s="10" t="s">
        <v>242</v>
      </c>
      <c r="I36" s="9">
        <v>158154</v>
      </c>
      <c r="J36" s="11" t="s">
        <v>370</v>
      </c>
      <c r="K36" s="9" t="s">
        <v>371</v>
      </c>
      <c r="M36" s="12">
        <v>4</v>
      </c>
      <c r="N36" s="12">
        <f>'PLANILHA DE ITENS INICIAL'!N36</f>
        <v>35</v>
      </c>
      <c r="O36" s="9">
        <v>443320</v>
      </c>
      <c r="P36" s="10" t="str">
        <f>'PLANILHA DE ITENS INICIAL'!P36</f>
        <v>BROCA HELICOIDAL HSS 12 MM</v>
      </c>
      <c r="Q36" s="10" t="s">
        <v>277</v>
      </c>
      <c r="R36" s="9" t="str">
        <f>'PLANILHA DE ITENS INICIAL'!R36</f>
        <v>unidade</v>
      </c>
      <c r="S36" s="10"/>
      <c r="U36" s="9"/>
      <c r="V36" s="10"/>
      <c r="X36" s="9"/>
      <c r="Y36" s="10"/>
      <c r="AA36" s="21"/>
      <c r="AB36" s="22">
        <v>17.29</v>
      </c>
      <c r="AC36" s="42">
        <v>6.45</v>
      </c>
      <c r="AD36" s="9"/>
      <c r="AE36" s="9"/>
      <c r="AF36" s="9"/>
      <c r="AG36" s="9">
        <f t="shared" si="0"/>
        <v>0</v>
      </c>
      <c r="AH36" s="17">
        <f t="shared" si="1"/>
        <v>0</v>
      </c>
      <c r="CS36" s="42">
        <f t="shared" si="2"/>
        <v>0</v>
      </c>
    </row>
    <row r="37" spans="1:97" ht="33.75" customHeight="1">
      <c r="A37" s="9" t="str">
        <f>'PLANILHA DE ITENS INICIAL'!A37</f>
        <v>SOR</v>
      </c>
      <c r="B37" s="9" t="str">
        <f>'PLANILHA DE ITENS INICIAL'!B37</f>
        <v>CONSUMO</v>
      </c>
      <c r="C37" s="10" t="str">
        <f>'PLANILHA DE ITENS INICIAL'!C37</f>
        <v>FERRAMENTAS</v>
      </c>
      <c r="D37" s="9">
        <v>42</v>
      </c>
      <c r="E37" s="10" t="s">
        <v>102</v>
      </c>
      <c r="F37" s="9" t="str">
        <f>'PLANILHA DE ITENS INICIAL'!F37</f>
        <v>15/2020</v>
      </c>
      <c r="G37" s="9" t="str">
        <f>'PLANILHA DE ITENS INICIAL'!G37</f>
        <v>15/2020</v>
      </c>
      <c r="H37" s="10" t="s">
        <v>242</v>
      </c>
      <c r="I37" s="9">
        <v>158154</v>
      </c>
      <c r="J37" s="11" t="s">
        <v>370</v>
      </c>
      <c r="K37" s="9" t="s">
        <v>371</v>
      </c>
      <c r="M37" s="12">
        <v>4</v>
      </c>
      <c r="N37" s="12">
        <f>'PLANILHA DE ITENS INICIAL'!N37</f>
        <v>36</v>
      </c>
      <c r="O37" s="9">
        <v>443320</v>
      </c>
      <c r="P37" s="10" t="str">
        <f>'PLANILHA DE ITENS INICIAL'!P37</f>
        <v>BROCA HELICOIDAL HSS 13 MM</v>
      </c>
      <c r="Q37" s="10" t="s">
        <v>278</v>
      </c>
      <c r="R37" s="9" t="str">
        <f>'PLANILHA DE ITENS INICIAL'!R37</f>
        <v>unidade</v>
      </c>
      <c r="S37" s="10"/>
      <c r="U37" s="9"/>
      <c r="V37" s="10"/>
      <c r="X37" s="9"/>
      <c r="Y37" s="10"/>
      <c r="AA37" s="21"/>
      <c r="AB37" s="22">
        <v>27.7</v>
      </c>
      <c r="AC37" s="42">
        <v>8.72</v>
      </c>
      <c r="AD37" s="9"/>
      <c r="AE37" s="9"/>
      <c r="AF37" s="9"/>
      <c r="AG37" s="9">
        <f t="shared" si="0"/>
        <v>0</v>
      </c>
      <c r="AH37" s="17">
        <f t="shared" si="1"/>
        <v>0</v>
      </c>
      <c r="CS37" s="42">
        <f t="shared" si="2"/>
        <v>0</v>
      </c>
    </row>
    <row r="38" spans="1:97" ht="33.75" customHeight="1">
      <c r="A38" s="9" t="str">
        <f>'PLANILHA DE ITENS INICIAL'!A38</f>
        <v>SOR</v>
      </c>
      <c r="B38" s="9" t="str">
        <f>'PLANILHA DE ITENS INICIAL'!B38</f>
        <v>CONSUMO</v>
      </c>
      <c r="C38" s="10" t="str">
        <f>'PLANILHA DE ITENS INICIAL'!C38</f>
        <v>FERRAMENTAS</v>
      </c>
      <c r="D38" s="9">
        <v>42</v>
      </c>
      <c r="E38" s="10" t="s">
        <v>102</v>
      </c>
      <c r="F38" s="9" t="str">
        <f>'PLANILHA DE ITENS INICIAL'!F38</f>
        <v>15/2020</v>
      </c>
      <c r="G38" s="9" t="str">
        <f>'PLANILHA DE ITENS INICIAL'!G38</f>
        <v>15/2020</v>
      </c>
      <c r="H38" s="10" t="s">
        <v>242</v>
      </c>
      <c r="I38" s="9">
        <v>158154</v>
      </c>
      <c r="J38" s="11" t="s">
        <v>370</v>
      </c>
      <c r="K38" s="9" t="s">
        <v>371</v>
      </c>
      <c r="M38" s="12">
        <v>4</v>
      </c>
      <c r="N38" s="12">
        <f>'PLANILHA DE ITENS INICIAL'!N38</f>
        <v>37</v>
      </c>
      <c r="O38" s="9">
        <v>443320</v>
      </c>
      <c r="P38" s="10" t="str">
        <f>'PLANILHA DE ITENS INICIAL'!P38</f>
        <v>BROCA HELICOIDAL HSS 14 MM</v>
      </c>
      <c r="Q38" s="10" t="s">
        <v>279</v>
      </c>
      <c r="R38" s="9" t="str">
        <f>'PLANILHA DE ITENS INICIAL'!R38</f>
        <v>unidade</v>
      </c>
      <c r="S38" s="10"/>
      <c r="U38" s="9"/>
      <c r="V38" s="10"/>
      <c r="X38" s="9"/>
      <c r="Y38" s="10"/>
      <c r="AA38" s="21"/>
      <c r="AB38" s="22">
        <v>65.4</v>
      </c>
      <c r="AC38" s="42">
        <v>15.41</v>
      </c>
      <c r="AD38" s="9"/>
      <c r="AE38" s="9"/>
      <c r="AF38" s="9"/>
      <c r="AG38" s="9">
        <f t="shared" si="0"/>
        <v>0</v>
      </c>
      <c r="AH38" s="17">
        <f t="shared" si="1"/>
        <v>0</v>
      </c>
      <c r="CS38" s="42">
        <f t="shared" si="2"/>
        <v>0</v>
      </c>
    </row>
    <row r="39" spans="1:97" ht="33.75" customHeight="1">
      <c r="A39" s="9" t="str">
        <f>'PLANILHA DE ITENS INICIAL'!A39</f>
        <v>SOR</v>
      </c>
      <c r="B39" s="9" t="str">
        <f>'PLANILHA DE ITENS INICIAL'!B39</f>
        <v>CONSUMO</v>
      </c>
      <c r="C39" s="10" t="str">
        <f>'PLANILHA DE ITENS INICIAL'!C39</f>
        <v>FERRAMENTAS</v>
      </c>
      <c r="D39" s="9">
        <v>42</v>
      </c>
      <c r="E39" s="10" t="s">
        <v>102</v>
      </c>
      <c r="F39" s="9" t="str">
        <f>'PLANILHA DE ITENS INICIAL'!F39</f>
        <v>15/2020</v>
      </c>
      <c r="G39" s="9" t="str">
        <f>'PLANILHA DE ITENS INICIAL'!G39</f>
        <v>15/2020</v>
      </c>
      <c r="H39" s="10" t="s">
        <v>242</v>
      </c>
      <c r="I39" s="9">
        <v>158154</v>
      </c>
      <c r="J39" s="11" t="s">
        <v>370</v>
      </c>
      <c r="K39" s="9" t="s">
        <v>371</v>
      </c>
      <c r="M39" s="12">
        <v>4</v>
      </c>
      <c r="N39" s="12">
        <f>'PLANILHA DE ITENS INICIAL'!N39</f>
        <v>38</v>
      </c>
      <c r="O39" s="9">
        <v>443320</v>
      </c>
      <c r="P39" s="10" t="str">
        <f>'PLANILHA DE ITENS INICIAL'!P39</f>
        <v>BROCA HELICOIDAL HSS 15 MM</v>
      </c>
      <c r="Q39" s="10" t="s">
        <v>280</v>
      </c>
      <c r="R39" s="9" t="str">
        <f>'PLANILHA DE ITENS INICIAL'!R39</f>
        <v>unidade</v>
      </c>
      <c r="S39" s="10"/>
      <c r="U39" s="9"/>
      <c r="V39" s="10"/>
      <c r="X39" s="9"/>
      <c r="Y39" s="10"/>
      <c r="AA39" s="21"/>
      <c r="AB39" s="22">
        <v>51.03</v>
      </c>
      <c r="AC39" s="42">
        <v>27.48</v>
      </c>
      <c r="AD39" s="9"/>
      <c r="AE39" s="9"/>
      <c r="AF39" s="9"/>
      <c r="AG39" s="9">
        <f t="shared" si="0"/>
        <v>0</v>
      </c>
      <c r="AH39" s="17">
        <f t="shared" si="1"/>
        <v>0</v>
      </c>
      <c r="CS39" s="42">
        <f t="shared" si="2"/>
        <v>0</v>
      </c>
    </row>
    <row r="40" spans="1:97" ht="33.75" customHeight="1">
      <c r="A40" s="9" t="str">
        <f>'PLANILHA DE ITENS INICIAL'!A40</f>
        <v>SOR</v>
      </c>
      <c r="B40" s="9" t="str">
        <f>'PLANILHA DE ITENS INICIAL'!B40</f>
        <v>CONSUMO</v>
      </c>
      <c r="C40" s="10" t="str">
        <f>'PLANILHA DE ITENS INICIAL'!C40</f>
        <v>FERRAMENTAS</v>
      </c>
      <c r="D40" s="9">
        <v>42</v>
      </c>
      <c r="E40" s="10" t="s">
        <v>102</v>
      </c>
      <c r="F40" s="9" t="str">
        <f>'PLANILHA DE ITENS INICIAL'!F40</f>
        <v>15/2020</v>
      </c>
      <c r="G40" s="9" t="str">
        <f>'PLANILHA DE ITENS INICIAL'!G40</f>
        <v>15/2020</v>
      </c>
      <c r="H40" s="10" t="s">
        <v>242</v>
      </c>
      <c r="I40" s="9">
        <v>158154</v>
      </c>
      <c r="J40" s="11" t="s">
        <v>370</v>
      </c>
      <c r="K40" s="9" t="s">
        <v>371</v>
      </c>
      <c r="M40" s="12">
        <v>4</v>
      </c>
      <c r="N40" s="12">
        <f>'PLANILHA DE ITENS INICIAL'!N40</f>
        <v>39</v>
      </c>
      <c r="O40" s="9">
        <v>443320</v>
      </c>
      <c r="P40" s="10" t="str">
        <f>'PLANILHA DE ITENS INICIAL'!P40</f>
        <v>BROCA HELICOIDAL HSS 16 MM</v>
      </c>
      <c r="Q40" s="10" t="s">
        <v>281</v>
      </c>
      <c r="R40" s="9" t="str">
        <f>'PLANILHA DE ITENS INICIAL'!R40</f>
        <v>unidade</v>
      </c>
      <c r="S40" s="10"/>
      <c r="U40" s="9"/>
      <c r="V40" s="10"/>
      <c r="X40" s="9"/>
      <c r="Y40" s="10"/>
      <c r="AA40" s="21"/>
      <c r="AB40" s="22">
        <v>59.77</v>
      </c>
      <c r="AC40" s="42">
        <v>32.48</v>
      </c>
      <c r="AD40" s="9"/>
      <c r="AE40" s="9"/>
      <c r="AF40" s="9"/>
      <c r="AG40" s="9">
        <f t="shared" si="0"/>
        <v>0</v>
      </c>
      <c r="AH40" s="17">
        <f t="shared" si="1"/>
        <v>0</v>
      </c>
      <c r="CS40" s="42">
        <f t="shared" si="2"/>
        <v>0</v>
      </c>
    </row>
    <row r="41" spans="1:97" ht="33.75" customHeight="1">
      <c r="A41" s="9" t="str">
        <f>'PLANILHA DE ITENS INICIAL'!A41</f>
        <v>SOR</v>
      </c>
      <c r="B41" s="9" t="str">
        <f>'PLANILHA DE ITENS INICIAL'!B41</f>
        <v>CONSUMO</v>
      </c>
      <c r="C41" s="10" t="str">
        <f>'PLANILHA DE ITENS INICIAL'!C41</f>
        <v>FERRAMENTAS</v>
      </c>
      <c r="D41" s="9">
        <v>42</v>
      </c>
      <c r="E41" s="10" t="s">
        <v>102</v>
      </c>
      <c r="F41" s="9" t="str">
        <f>'PLANILHA DE ITENS INICIAL'!F41</f>
        <v>15/2020</v>
      </c>
      <c r="G41" s="9" t="str">
        <f>'PLANILHA DE ITENS INICIAL'!G41</f>
        <v>15/2020</v>
      </c>
      <c r="H41" s="10" t="s">
        <v>242</v>
      </c>
      <c r="I41" s="9">
        <v>158154</v>
      </c>
      <c r="J41" s="11" t="s">
        <v>370</v>
      </c>
      <c r="K41" s="9" t="s">
        <v>371</v>
      </c>
      <c r="M41" s="12">
        <v>4</v>
      </c>
      <c r="N41" s="12">
        <f>'PLANILHA DE ITENS INICIAL'!N41</f>
        <v>40</v>
      </c>
      <c r="O41" s="9">
        <v>443320</v>
      </c>
      <c r="P41" s="10" t="str">
        <f>'PLANILHA DE ITENS INICIAL'!P41</f>
        <v>BROCA HELICOIDAL HSS 18 MM</v>
      </c>
      <c r="Q41" s="10" t="s">
        <v>282</v>
      </c>
      <c r="R41" s="9" t="str">
        <f>'PLANILHA DE ITENS INICIAL'!R41</f>
        <v>unidade</v>
      </c>
      <c r="S41" s="10"/>
      <c r="U41" s="9"/>
      <c r="V41" s="10"/>
      <c r="X41" s="9"/>
      <c r="Y41" s="10"/>
      <c r="AA41" s="21"/>
      <c r="AB41" s="22">
        <v>46.66</v>
      </c>
      <c r="AC41" s="42">
        <v>39.2</v>
      </c>
      <c r="AD41" s="9"/>
      <c r="AE41" s="9"/>
      <c r="AF41" s="9"/>
      <c r="AG41" s="9">
        <f t="shared" si="0"/>
        <v>0</v>
      </c>
      <c r="AH41" s="17">
        <f t="shared" si="1"/>
        <v>0</v>
      </c>
      <c r="CS41" s="42">
        <f t="shared" si="2"/>
        <v>0</v>
      </c>
    </row>
    <row r="42" spans="1:97" ht="33.75" customHeight="1">
      <c r="A42" s="9" t="str">
        <f>'PLANILHA DE ITENS INICIAL'!A42</f>
        <v>SOR</v>
      </c>
      <c r="B42" s="9" t="str">
        <f>'PLANILHA DE ITENS INICIAL'!B42</f>
        <v>CONSUMO</v>
      </c>
      <c r="C42" s="10" t="str">
        <f>'PLANILHA DE ITENS INICIAL'!C42</f>
        <v>FERRAMENTAS</v>
      </c>
      <c r="D42" s="9">
        <v>42</v>
      </c>
      <c r="E42" s="10" t="s">
        <v>102</v>
      </c>
      <c r="F42" s="9" t="str">
        <f>'PLANILHA DE ITENS INICIAL'!F42</f>
        <v>15/2020</v>
      </c>
      <c r="G42" s="9" t="str">
        <f>'PLANILHA DE ITENS INICIAL'!G42</f>
        <v>15/2020</v>
      </c>
      <c r="H42" s="10" t="s">
        <v>242</v>
      </c>
      <c r="I42" s="9">
        <v>158154</v>
      </c>
      <c r="J42" s="11" t="s">
        <v>370</v>
      </c>
      <c r="K42" s="9" t="s">
        <v>371</v>
      </c>
      <c r="M42" s="12">
        <v>4</v>
      </c>
      <c r="N42" s="12">
        <f>'PLANILHA DE ITENS INICIAL'!N42</f>
        <v>41</v>
      </c>
      <c r="O42" s="9">
        <v>443320</v>
      </c>
      <c r="P42" s="10" t="str">
        <f>'PLANILHA DE ITENS INICIAL'!P42</f>
        <v>BROCA HELICOIDAL HSS 20 MM</v>
      </c>
      <c r="Q42" s="10" t="s">
        <v>283</v>
      </c>
      <c r="R42" s="9" t="str">
        <f>'PLANILHA DE ITENS INICIAL'!R42</f>
        <v>unidade</v>
      </c>
      <c r="S42" s="10"/>
      <c r="U42" s="9"/>
      <c r="V42" s="10"/>
      <c r="X42" s="9"/>
      <c r="Y42" s="10"/>
      <c r="AA42" s="21"/>
      <c r="AB42" s="22">
        <v>152.48</v>
      </c>
      <c r="AC42" s="42">
        <v>53.23</v>
      </c>
      <c r="AD42" s="9"/>
      <c r="AE42" s="9"/>
      <c r="AF42" s="9"/>
      <c r="AG42" s="9">
        <f t="shared" si="0"/>
        <v>0</v>
      </c>
      <c r="AH42" s="17">
        <f t="shared" si="1"/>
        <v>0</v>
      </c>
      <c r="CS42" s="42">
        <f t="shared" si="2"/>
        <v>0</v>
      </c>
    </row>
    <row r="43" spans="1:97" ht="33.75" customHeight="1">
      <c r="A43" s="9" t="str">
        <f>'PLANILHA DE ITENS INICIAL'!A43</f>
        <v>SOR</v>
      </c>
      <c r="B43" s="9" t="str">
        <f>'PLANILHA DE ITENS INICIAL'!B43</f>
        <v>CONSUMO</v>
      </c>
      <c r="C43" s="10" t="str">
        <f>'PLANILHA DE ITENS INICIAL'!C43</f>
        <v>FERRAMENTAS</v>
      </c>
      <c r="D43" s="9">
        <v>42</v>
      </c>
      <c r="E43" s="10" t="s">
        <v>102</v>
      </c>
      <c r="F43" s="9" t="str">
        <f>'PLANILHA DE ITENS INICIAL'!F43</f>
        <v>15/2020</v>
      </c>
      <c r="G43" s="9" t="str">
        <f>'PLANILHA DE ITENS INICIAL'!G43</f>
        <v>15/2020</v>
      </c>
      <c r="H43" s="10" t="s">
        <v>242</v>
      </c>
      <c r="I43" s="9">
        <v>158154</v>
      </c>
      <c r="J43" s="11" t="s">
        <v>370</v>
      </c>
      <c r="K43" s="9" t="s">
        <v>371</v>
      </c>
      <c r="M43" s="12">
        <v>4</v>
      </c>
      <c r="N43" s="12">
        <f>'PLANILHA DE ITENS INICIAL'!N43</f>
        <v>42</v>
      </c>
      <c r="O43" s="9">
        <v>443320</v>
      </c>
      <c r="P43" s="10" t="str">
        <f>'PLANILHA DE ITENS INICIAL'!P43</f>
        <v>BROCA HELICOIDAL HSS 22 MM</v>
      </c>
      <c r="Q43" s="10" t="s">
        <v>284</v>
      </c>
      <c r="R43" s="9" t="str">
        <f>'PLANILHA DE ITENS INICIAL'!R43</f>
        <v>unidade</v>
      </c>
      <c r="S43" s="10"/>
      <c r="U43" s="9"/>
      <c r="V43" s="10"/>
      <c r="X43" s="9"/>
      <c r="Y43" s="10"/>
      <c r="AA43" s="21"/>
      <c r="AB43" s="22">
        <v>158.99</v>
      </c>
      <c r="AC43" s="42">
        <v>92.42</v>
      </c>
      <c r="AD43" s="9"/>
      <c r="AE43" s="9"/>
      <c r="AF43" s="9"/>
      <c r="AG43" s="9">
        <f t="shared" si="0"/>
        <v>0</v>
      </c>
      <c r="AH43" s="17">
        <f t="shared" si="1"/>
        <v>0</v>
      </c>
      <c r="CS43" s="42">
        <f t="shared" si="2"/>
        <v>0</v>
      </c>
    </row>
    <row r="44" spans="1:97" ht="33.75" customHeight="1">
      <c r="A44" s="9" t="str">
        <f>'PLANILHA DE ITENS INICIAL'!A44</f>
        <v>SOR</v>
      </c>
      <c r="B44" s="9" t="str">
        <f>'PLANILHA DE ITENS INICIAL'!B44</f>
        <v>CONSUMO</v>
      </c>
      <c r="C44" s="10" t="str">
        <f>'PLANILHA DE ITENS INICIAL'!C44</f>
        <v>FERRAMENTAS</v>
      </c>
      <c r="D44" s="9">
        <v>42</v>
      </c>
      <c r="E44" s="10" t="s">
        <v>102</v>
      </c>
      <c r="F44" s="9" t="str">
        <f>'PLANILHA DE ITENS INICIAL'!F44</f>
        <v>15/2020</v>
      </c>
      <c r="G44" s="9" t="str">
        <f>'PLANILHA DE ITENS INICIAL'!G44</f>
        <v>15/2020</v>
      </c>
      <c r="H44" s="10" t="s">
        <v>242</v>
      </c>
      <c r="I44" s="9">
        <v>158154</v>
      </c>
      <c r="J44" s="11" t="s">
        <v>370</v>
      </c>
      <c r="K44" s="9" t="s">
        <v>371</v>
      </c>
      <c r="M44" s="12">
        <v>4</v>
      </c>
      <c r="N44" s="12">
        <f>'PLANILHA DE ITENS INICIAL'!N44</f>
        <v>43</v>
      </c>
      <c r="O44" s="9">
        <v>443320</v>
      </c>
      <c r="P44" s="10" t="str">
        <f>'PLANILHA DE ITENS INICIAL'!P44</f>
        <v>BROCA HELICOIDAL HSS 23 MM</v>
      </c>
      <c r="Q44" s="10" t="s">
        <v>285</v>
      </c>
      <c r="R44" s="9" t="str">
        <f>'PLANILHA DE ITENS INICIAL'!R44</f>
        <v>unidade</v>
      </c>
      <c r="S44" s="10"/>
      <c r="U44" s="9"/>
      <c r="V44" s="10"/>
      <c r="X44" s="9"/>
      <c r="Y44" s="10"/>
      <c r="AA44" s="21"/>
      <c r="AB44" s="22">
        <v>271.07</v>
      </c>
      <c r="AC44" s="42">
        <v>97.89</v>
      </c>
      <c r="AD44" s="9"/>
      <c r="AE44" s="9"/>
      <c r="AF44" s="9"/>
      <c r="AG44" s="9">
        <f t="shared" si="0"/>
        <v>0</v>
      </c>
      <c r="AH44" s="17">
        <f t="shared" si="1"/>
        <v>0</v>
      </c>
      <c r="CS44" s="42">
        <f t="shared" si="2"/>
        <v>0</v>
      </c>
    </row>
    <row r="45" spans="1:97" ht="33.75" customHeight="1">
      <c r="A45" s="9" t="str">
        <f>'PLANILHA DE ITENS INICIAL'!A45</f>
        <v>SOR</v>
      </c>
      <c r="B45" s="9" t="str">
        <f>'PLANILHA DE ITENS INICIAL'!B45</f>
        <v>CONSUMO</v>
      </c>
      <c r="C45" s="10" t="str">
        <f>'PLANILHA DE ITENS INICIAL'!C45</f>
        <v>FERRAMENTAS</v>
      </c>
      <c r="D45" s="9">
        <v>42</v>
      </c>
      <c r="E45" s="10" t="s">
        <v>102</v>
      </c>
      <c r="F45" s="9" t="str">
        <f>'PLANILHA DE ITENS INICIAL'!F45</f>
        <v>15/2020</v>
      </c>
      <c r="G45" s="9" t="str">
        <f>'PLANILHA DE ITENS INICIAL'!G45</f>
        <v>15/2020</v>
      </c>
      <c r="H45" s="10" t="s">
        <v>242</v>
      </c>
      <c r="I45" s="9">
        <v>158154</v>
      </c>
      <c r="J45" s="11" t="s">
        <v>370</v>
      </c>
      <c r="K45" s="9" t="s">
        <v>371</v>
      </c>
      <c r="M45" s="12">
        <v>4</v>
      </c>
      <c r="N45" s="12">
        <f>'PLANILHA DE ITENS INICIAL'!N45</f>
        <v>44</v>
      </c>
      <c r="O45" s="9">
        <v>443320</v>
      </c>
      <c r="P45" s="10" t="str">
        <f>'PLANILHA DE ITENS INICIAL'!P45</f>
        <v>BROCA HELICOIDAL HSS 24 MM</v>
      </c>
      <c r="Q45" s="10" t="s">
        <v>286</v>
      </c>
      <c r="R45" s="9" t="str">
        <f>'PLANILHA DE ITENS INICIAL'!R45</f>
        <v>unidade</v>
      </c>
      <c r="S45" s="10"/>
      <c r="U45" s="9"/>
      <c r="V45" s="10"/>
      <c r="X45" s="9"/>
      <c r="Y45" s="10"/>
      <c r="AA45" s="21"/>
      <c r="AB45" s="22">
        <v>278.49</v>
      </c>
      <c r="AC45" s="42">
        <v>115</v>
      </c>
      <c r="AD45" s="9"/>
      <c r="AE45" s="9"/>
      <c r="AF45" s="9"/>
      <c r="AG45" s="9">
        <f t="shared" si="0"/>
        <v>0</v>
      </c>
      <c r="AH45" s="17">
        <f t="shared" si="1"/>
        <v>0</v>
      </c>
      <c r="CS45" s="42">
        <f t="shared" si="2"/>
        <v>0</v>
      </c>
    </row>
    <row r="46" spans="1:97" ht="33.75" customHeight="1">
      <c r="A46" s="9" t="str">
        <f>'PLANILHA DE ITENS INICIAL'!A46</f>
        <v>SOR</v>
      </c>
      <c r="B46" s="9" t="str">
        <f>'PLANILHA DE ITENS INICIAL'!B46</f>
        <v>CONSUMO</v>
      </c>
      <c r="C46" s="10" t="str">
        <f>'PLANILHA DE ITENS INICIAL'!C46</f>
        <v>FERRAMENTAS</v>
      </c>
      <c r="D46" s="9">
        <v>42</v>
      </c>
      <c r="E46" s="10" t="s">
        <v>102</v>
      </c>
      <c r="F46" s="9" t="str">
        <f>'PLANILHA DE ITENS INICIAL'!F46</f>
        <v>15/2020</v>
      </c>
      <c r="G46" s="9" t="str">
        <f>'PLANILHA DE ITENS INICIAL'!G46</f>
        <v>15/2020</v>
      </c>
      <c r="H46" s="10" t="s">
        <v>242</v>
      </c>
      <c r="I46" s="9">
        <v>158154</v>
      </c>
      <c r="J46" s="11" t="s">
        <v>370</v>
      </c>
      <c r="K46" s="9" t="s">
        <v>371</v>
      </c>
      <c r="M46" s="12">
        <v>4</v>
      </c>
      <c r="N46" s="12">
        <f>'PLANILHA DE ITENS INICIAL'!N46</f>
        <v>45</v>
      </c>
      <c r="O46" s="9">
        <v>443320</v>
      </c>
      <c r="P46" s="10" t="str">
        <f>'PLANILHA DE ITENS INICIAL'!P46</f>
        <v>BROCA HELICOIDAL HSS 25 MM</v>
      </c>
      <c r="Q46" s="10" t="s">
        <v>287</v>
      </c>
      <c r="R46" s="9" t="str">
        <f>'PLANILHA DE ITENS INICIAL'!R46</f>
        <v>unidade</v>
      </c>
      <c r="S46" s="10"/>
      <c r="U46" s="9"/>
      <c r="V46" s="10"/>
      <c r="X46" s="9"/>
      <c r="Y46" s="10"/>
      <c r="AA46" s="21"/>
      <c r="AB46" s="22">
        <v>123.29</v>
      </c>
      <c r="AC46" s="42">
        <v>123.29</v>
      </c>
      <c r="AD46" s="9"/>
      <c r="AE46" s="9"/>
      <c r="AF46" s="9"/>
      <c r="AG46" s="9">
        <f t="shared" si="0"/>
        <v>0</v>
      </c>
      <c r="AH46" s="17">
        <f t="shared" si="1"/>
        <v>0</v>
      </c>
      <c r="CS46" s="42">
        <f t="shared" si="2"/>
        <v>0</v>
      </c>
    </row>
    <row r="47" spans="1:97" ht="33.75" customHeight="1">
      <c r="A47" s="9" t="str">
        <f>'PLANILHA DE ITENS INICIAL'!A47</f>
        <v>SOR</v>
      </c>
      <c r="B47" s="9" t="str">
        <f>'PLANILHA DE ITENS INICIAL'!B47</f>
        <v>CONSUMO</v>
      </c>
      <c r="C47" s="10" t="str">
        <f>'PLANILHA DE ITENS INICIAL'!C47</f>
        <v>FERRAMENTAS</v>
      </c>
      <c r="D47" s="9">
        <v>42</v>
      </c>
      <c r="E47" s="10" t="s">
        <v>102</v>
      </c>
      <c r="F47" s="9" t="str">
        <f>'PLANILHA DE ITENS INICIAL'!F47</f>
        <v>15/2020</v>
      </c>
      <c r="G47" s="9" t="str">
        <f>'PLANILHA DE ITENS INICIAL'!G47</f>
        <v>15/2020</v>
      </c>
      <c r="H47" s="10" t="s">
        <v>242</v>
      </c>
      <c r="I47" s="9">
        <v>158154</v>
      </c>
      <c r="J47" s="11" t="s">
        <v>370</v>
      </c>
      <c r="K47" s="9" t="s">
        <v>371</v>
      </c>
      <c r="M47" s="12">
        <v>4</v>
      </c>
      <c r="N47" s="12">
        <f>'PLANILHA DE ITENS INICIAL'!N47</f>
        <v>46</v>
      </c>
      <c r="O47" s="9">
        <v>229157</v>
      </c>
      <c r="P47" s="10" t="str">
        <f>'PLANILHA DE ITENS INICIAL'!P47</f>
        <v>BROCA WIDIA 1/4 " </v>
      </c>
      <c r="Q47" s="10" t="s">
        <v>288</v>
      </c>
      <c r="R47" s="9" t="str">
        <f>'PLANILHA DE ITENS INICIAL'!R47</f>
        <v>unidade</v>
      </c>
      <c r="S47" s="10"/>
      <c r="U47" s="9"/>
      <c r="V47" s="10"/>
      <c r="X47" s="9"/>
      <c r="Y47" s="10"/>
      <c r="AA47" s="21"/>
      <c r="AB47" s="22">
        <v>6.93</v>
      </c>
      <c r="AC47" s="42">
        <v>3.72</v>
      </c>
      <c r="AD47" s="9"/>
      <c r="AE47" s="9"/>
      <c r="AF47" s="9"/>
      <c r="AG47" s="9">
        <f t="shared" si="0"/>
        <v>0</v>
      </c>
      <c r="AH47" s="17">
        <f t="shared" si="1"/>
        <v>0</v>
      </c>
      <c r="CS47" s="42">
        <f t="shared" si="2"/>
        <v>0</v>
      </c>
    </row>
    <row r="48" spans="1:97" ht="33.75" customHeight="1">
      <c r="A48" s="9" t="str">
        <f>'PLANILHA DE ITENS INICIAL'!A48</f>
        <v>SOR</v>
      </c>
      <c r="B48" s="9" t="str">
        <f>'PLANILHA DE ITENS INICIAL'!B48</f>
        <v>CONSUMO</v>
      </c>
      <c r="C48" s="10" t="str">
        <f>'PLANILHA DE ITENS INICIAL'!C48</f>
        <v>FERRAMENTAS</v>
      </c>
      <c r="D48" s="9">
        <v>42</v>
      </c>
      <c r="E48" s="10" t="s">
        <v>102</v>
      </c>
      <c r="F48" s="9" t="str">
        <f>'PLANILHA DE ITENS INICIAL'!F48</f>
        <v>15/2020</v>
      </c>
      <c r="G48" s="9" t="str">
        <f>'PLANILHA DE ITENS INICIAL'!G48</f>
        <v>15/2020</v>
      </c>
      <c r="H48" s="10" t="s">
        <v>242</v>
      </c>
      <c r="I48" s="9">
        <v>158154</v>
      </c>
      <c r="J48" s="11" t="s">
        <v>370</v>
      </c>
      <c r="K48" s="9" t="s">
        <v>371</v>
      </c>
      <c r="M48" s="12">
        <v>4</v>
      </c>
      <c r="N48" s="12">
        <f>'PLANILHA DE ITENS INICIAL'!N48</f>
        <v>47</v>
      </c>
      <c r="O48" s="9">
        <v>229155</v>
      </c>
      <c r="P48" s="10" t="str">
        <f>'PLANILHA DE ITENS INICIAL'!P48</f>
        <v>BROCA WIDIA 3/16 " </v>
      </c>
      <c r="Q48" s="10" t="s">
        <v>289</v>
      </c>
      <c r="R48" s="9" t="str">
        <f>'PLANILHA DE ITENS INICIAL'!R48</f>
        <v>unidade</v>
      </c>
      <c r="S48" s="10"/>
      <c r="U48" s="9"/>
      <c r="V48" s="10"/>
      <c r="X48" s="9"/>
      <c r="Y48" s="10"/>
      <c r="AA48" s="21"/>
      <c r="AB48" s="22">
        <v>10.44</v>
      </c>
      <c r="AC48" s="42">
        <v>2.68</v>
      </c>
      <c r="AD48" s="9"/>
      <c r="AE48" s="9"/>
      <c r="AF48" s="9"/>
      <c r="AG48" s="9">
        <f t="shared" si="0"/>
        <v>0</v>
      </c>
      <c r="AH48" s="17">
        <f t="shared" si="1"/>
        <v>0</v>
      </c>
      <c r="CS48" s="42">
        <f t="shared" si="2"/>
        <v>0</v>
      </c>
    </row>
    <row r="49" spans="1:97" ht="33.75" customHeight="1">
      <c r="A49" s="9" t="str">
        <f>'PLANILHA DE ITENS INICIAL'!A49</f>
        <v>SOR</v>
      </c>
      <c r="B49" s="9" t="str">
        <f>'PLANILHA DE ITENS INICIAL'!B49</f>
        <v>CONSUMO</v>
      </c>
      <c r="C49" s="10" t="str">
        <f>'PLANILHA DE ITENS INICIAL'!C49</f>
        <v>FERRAMENTAS</v>
      </c>
      <c r="D49" s="9">
        <v>42</v>
      </c>
      <c r="E49" s="10" t="s">
        <v>102</v>
      </c>
      <c r="F49" s="9" t="str">
        <f>'PLANILHA DE ITENS INICIAL'!F49</f>
        <v>15/2020</v>
      </c>
      <c r="G49" s="9" t="str">
        <f>'PLANILHA DE ITENS INICIAL'!G49</f>
        <v>15/2020</v>
      </c>
      <c r="H49" s="10" t="s">
        <v>242</v>
      </c>
      <c r="I49" s="9">
        <v>158154</v>
      </c>
      <c r="J49" s="11" t="s">
        <v>370</v>
      </c>
      <c r="K49" s="9" t="s">
        <v>371</v>
      </c>
      <c r="M49" s="12">
        <v>4</v>
      </c>
      <c r="N49" s="12">
        <f>'PLANILHA DE ITENS INICIAL'!N49</f>
        <v>48</v>
      </c>
      <c r="O49" s="9">
        <v>229156</v>
      </c>
      <c r="P49" s="10" t="str">
        <f>'PLANILHA DE ITENS INICIAL'!P49</f>
        <v>BROCA WIDIA 3/8 "</v>
      </c>
      <c r="Q49" s="10" t="s">
        <v>290</v>
      </c>
      <c r="R49" s="9" t="str">
        <f>'PLANILHA DE ITENS INICIAL'!R49</f>
        <v>unidade</v>
      </c>
      <c r="S49" s="10"/>
      <c r="U49" s="9"/>
      <c r="V49" s="10"/>
      <c r="X49" s="9"/>
      <c r="Y49" s="10"/>
      <c r="AA49" s="21"/>
      <c r="AB49" s="22">
        <v>9.37</v>
      </c>
      <c r="AC49" s="42">
        <v>6.25</v>
      </c>
      <c r="AD49" s="9"/>
      <c r="AE49" s="9"/>
      <c r="AF49" s="9"/>
      <c r="AG49" s="9">
        <f t="shared" si="0"/>
        <v>0</v>
      </c>
      <c r="AH49" s="17">
        <f t="shared" si="1"/>
        <v>0</v>
      </c>
      <c r="CS49" s="42">
        <f t="shared" si="2"/>
        <v>0</v>
      </c>
    </row>
    <row r="50" spans="1:97" ht="33.75" customHeight="1">
      <c r="A50" s="9" t="str">
        <f>'PLANILHA DE ITENS INICIAL'!A50</f>
        <v>SOR</v>
      </c>
      <c r="B50" s="9" t="str">
        <f>'PLANILHA DE ITENS INICIAL'!B50</f>
        <v>CONSUMO</v>
      </c>
      <c r="C50" s="10" t="str">
        <f>'PLANILHA DE ITENS INICIAL'!C50</f>
        <v>FERRAMENTAS</v>
      </c>
      <c r="D50" s="9">
        <v>42</v>
      </c>
      <c r="E50" s="10" t="s">
        <v>102</v>
      </c>
      <c r="F50" s="9" t="str">
        <f>'PLANILHA DE ITENS INICIAL'!F50</f>
        <v>15/2020</v>
      </c>
      <c r="G50" s="9" t="str">
        <f>'PLANILHA DE ITENS INICIAL'!G50</f>
        <v>15/2020</v>
      </c>
      <c r="H50" s="10" t="s">
        <v>242</v>
      </c>
      <c r="I50" s="9">
        <v>158154</v>
      </c>
      <c r="J50" s="11" t="s">
        <v>370</v>
      </c>
      <c r="K50" s="9" t="s">
        <v>371</v>
      </c>
      <c r="M50" s="12">
        <v>4</v>
      </c>
      <c r="N50" s="12">
        <f>'PLANILHA DE ITENS INICIAL'!N50</f>
        <v>49</v>
      </c>
      <c r="O50" s="9">
        <v>229158</v>
      </c>
      <c r="P50" s="10" t="str">
        <f>'PLANILHA DE ITENS INICIAL'!P50</f>
        <v>BROCA WIDIA 5/16 " </v>
      </c>
      <c r="Q50" s="10" t="s">
        <v>291</v>
      </c>
      <c r="R50" s="9" t="str">
        <f>'PLANILHA DE ITENS INICIAL'!R50</f>
        <v>unidade</v>
      </c>
      <c r="S50" s="10"/>
      <c r="U50" s="9"/>
      <c r="V50" s="10"/>
      <c r="X50" s="9"/>
      <c r="Y50" s="10"/>
      <c r="AA50" s="21"/>
      <c r="AB50" s="22">
        <v>8.54</v>
      </c>
      <c r="AC50" s="42">
        <v>3.4</v>
      </c>
      <c r="AD50" s="9"/>
      <c r="AE50" s="9"/>
      <c r="AF50" s="9"/>
      <c r="AG50" s="9">
        <f t="shared" si="0"/>
        <v>0</v>
      </c>
      <c r="AH50" s="17">
        <f t="shared" si="1"/>
        <v>0</v>
      </c>
      <c r="CS50" s="42">
        <f t="shared" si="2"/>
        <v>0</v>
      </c>
    </row>
    <row r="51" spans="1:97" ht="33.75" customHeight="1">
      <c r="A51" s="9" t="str">
        <f>'PLANILHA DE ITENS INICIAL'!A51</f>
        <v>SOR</v>
      </c>
      <c r="B51" s="9" t="str">
        <f>'PLANILHA DE ITENS INICIAL'!B51</f>
        <v>CONSUMO</v>
      </c>
      <c r="C51" s="10" t="str">
        <f>'PLANILHA DE ITENS INICIAL'!C51</f>
        <v>FERRAMENTAS</v>
      </c>
      <c r="D51" s="9">
        <v>42</v>
      </c>
      <c r="E51" s="10" t="s">
        <v>102</v>
      </c>
      <c r="F51" s="9" t="str">
        <f>'PLANILHA DE ITENS INICIAL'!F51</f>
        <v>15/2020</v>
      </c>
      <c r="G51" s="9" t="str">
        <f>'PLANILHA DE ITENS INICIAL'!G51</f>
        <v>15/2020</v>
      </c>
      <c r="H51" s="10" t="s">
        <v>242</v>
      </c>
      <c r="I51" s="9">
        <v>158154</v>
      </c>
      <c r="J51" s="11" t="s">
        <v>370</v>
      </c>
      <c r="K51" s="9" t="s">
        <v>371</v>
      </c>
      <c r="M51" s="12">
        <v>4</v>
      </c>
      <c r="N51" s="12">
        <f>'PLANILHA DE ITENS INICIAL'!N51</f>
        <v>50</v>
      </c>
      <c r="O51" s="9">
        <v>229158</v>
      </c>
      <c r="P51" s="10" t="str">
        <f>'PLANILHA DE ITENS INICIAL'!P51</f>
        <v>BROCA WIDIA 5/32 " </v>
      </c>
      <c r="Q51" s="10" t="s">
        <v>292</v>
      </c>
      <c r="R51" s="9" t="str">
        <f>'PLANILHA DE ITENS INICIAL'!R51</f>
        <v>unidade</v>
      </c>
      <c r="S51" s="10"/>
      <c r="U51" s="9"/>
      <c r="V51" s="10"/>
      <c r="X51" s="9"/>
      <c r="Y51" s="10"/>
      <c r="AA51" s="21"/>
      <c r="AB51" s="22">
        <v>11.07</v>
      </c>
      <c r="AC51" s="42">
        <v>11.07</v>
      </c>
      <c r="AD51" s="9"/>
      <c r="AE51" s="9"/>
      <c r="AF51" s="9"/>
      <c r="AG51" s="9">
        <f t="shared" si="0"/>
        <v>0</v>
      </c>
      <c r="AH51" s="17">
        <f t="shared" si="1"/>
        <v>0</v>
      </c>
      <c r="CS51" s="42">
        <f t="shared" si="2"/>
        <v>0</v>
      </c>
    </row>
    <row r="52" spans="1:97" ht="33.75" customHeight="1">
      <c r="A52" s="9" t="str">
        <f>'PLANILHA DE ITENS INICIAL'!A52</f>
        <v>SOR</v>
      </c>
      <c r="B52" s="9" t="str">
        <f>'PLANILHA DE ITENS INICIAL'!B52</f>
        <v>CONSUMO</v>
      </c>
      <c r="C52" s="10" t="str">
        <f>'PLANILHA DE ITENS INICIAL'!C52</f>
        <v>FERRAMENTAS</v>
      </c>
      <c r="D52" s="9">
        <v>42</v>
      </c>
      <c r="E52" s="10" t="s">
        <v>102</v>
      </c>
      <c r="F52" s="9" t="str">
        <f>'PLANILHA DE ITENS INICIAL'!F52</f>
        <v>15/2020</v>
      </c>
      <c r="G52" s="9" t="str">
        <f>'PLANILHA DE ITENS INICIAL'!G52</f>
        <v>15/2020</v>
      </c>
      <c r="H52" s="10" t="s">
        <v>242</v>
      </c>
      <c r="I52" s="9">
        <v>158154</v>
      </c>
      <c r="J52" s="11" t="s">
        <v>370</v>
      </c>
      <c r="K52" s="9" t="s">
        <v>371</v>
      </c>
      <c r="M52" s="12">
        <v>4</v>
      </c>
      <c r="N52" s="12">
        <f>'PLANILHA DE ITENS INICIAL'!N52</f>
        <v>51</v>
      </c>
      <c r="O52" s="9">
        <v>248577</v>
      </c>
      <c r="P52" s="10" t="str">
        <f>'PLANILHA DE ITENS INICIAL'!P52</f>
        <v>BROCA WIDIA 9/16 "</v>
      </c>
      <c r="Q52" s="10" t="s">
        <v>293</v>
      </c>
      <c r="R52" s="9" t="str">
        <f>'PLANILHA DE ITENS INICIAL'!R52</f>
        <v>unidade</v>
      </c>
      <c r="S52" s="10"/>
      <c r="U52" s="9"/>
      <c r="V52" s="10"/>
      <c r="X52" s="9"/>
      <c r="Y52" s="10"/>
      <c r="AA52" s="21"/>
      <c r="AB52" s="22">
        <v>24.62</v>
      </c>
      <c r="AC52" s="42">
        <v>24.62</v>
      </c>
      <c r="AD52" s="9"/>
      <c r="AE52" s="9"/>
      <c r="AF52" s="9"/>
      <c r="AG52" s="9">
        <f t="shared" si="0"/>
        <v>0</v>
      </c>
      <c r="AH52" s="17">
        <f t="shared" si="1"/>
        <v>0</v>
      </c>
      <c r="CS52" s="42">
        <f t="shared" si="2"/>
        <v>0</v>
      </c>
    </row>
    <row r="53" spans="1:97" ht="33.75" customHeight="1">
      <c r="A53" s="9" t="str">
        <f>'PLANILHA DE ITENS INICIAL'!A53</f>
        <v>SOR</v>
      </c>
      <c r="B53" s="9" t="str">
        <f>'PLANILHA DE ITENS INICIAL'!B53</f>
        <v>CONSUMO</v>
      </c>
      <c r="C53" s="10" t="str">
        <f>'PLANILHA DE ITENS INICIAL'!C53</f>
        <v>FERRAMENTAS</v>
      </c>
      <c r="D53" s="9">
        <v>42</v>
      </c>
      <c r="E53" s="10" t="s">
        <v>102</v>
      </c>
      <c r="F53" s="9" t="str">
        <f>'PLANILHA DE ITENS INICIAL'!F53</f>
        <v>15/2020</v>
      </c>
      <c r="G53" s="9" t="str">
        <f>'PLANILHA DE ITENS INICIAL'!G53</f>
        <v>15/2020</v>
      </c>
      <c r="H53" s="10" t="s">
        <v>242</v>
      </c>
      <c r="I53" s="9">
        <v>158154</v>
      </c>
      <c r="J53" s="11" t="s">
        <v>370</v>
      </c>
      <c r="K53" s="9" t="s">
        <v>371</v>
      </c>
      <c r="M53" s="12" t="s">
        <v>372</v>
      </c>
      <c r="N53" s="12">
        <f>'PLANILHA DE ITENS INICIAL'!N53</f>
        <v>52</v>
      </c>
      <c r="O53" s="9">
        <v>374303</v>
      </c>
      <c r="P53" s="10" t="str">
        <f>'PLANILHA DE ITENS INICIAL'!P53</f>
        <v>CAIXA PARA FERRAMENTAS SANFONADA</v>
      </c>
      <c r="Q53" s="10" t="s">
        <v>294</v>
      </c>
      <c r="R53" s="9" t="str">
        <f>'PLANILHA DE ITENS INICIAL'!R53</f>
        <v>unidade</v>
      </c>
      <c r="S53" s="10"/>
      <c r="U53" s="9"/>
      <c r="V53" s="10"/>
      <c r="X53" s="9"/>
      <c r="Y53" s="10"/>
      <c r="AA53" s="21"/>
      <c r="AB53" s="22">
        <v>80.41</v>
      </c>
      <c r="AC53" s="42">
        <v>71.35</v>
      </c>
      <c r="AD53" s="9"/>
      <c r="AE53" s="9"/>
      <c r="AF53" s="9"/>
      <c r="AG53" s="9">
        <f t="shared" si="0"/>
        <v>0</v>
      </c>
      <c r="AH53" s="17">
        <f t="shared" si="1"/>
        <v>0</v>
      </c>
      <c r="CS53" s="42">
        <f t="shared" si="2"/>
        <v>0</v>
      </c>
    </row>
    <row r="54" spans="1:97" ht="33.75" customHeight="1">
      <c r="A54" s="9" t="str">
        <f>'PLANILHA DE ITENS INICIAL'!A54</f>
        <v>SOR</v>
      </c>
      <c r="B54" s="9" t="str">
        <f>'PLANILHA DE ITENS INICIAL'!B54</f>
        <v>CONSUMO</v>
      </c>
      <c r="C54" s="10" t="str">
        <f>'PLANILHA DE ITENS INICIAL'!C54</f>
        <v>FERRAMENTAS</v>
      </c>
      <c r="D54" s="9">
        <v>42</v>
      </c>
      <c r="E54" s="10" t="s">
        <v>102</v>
      </c>
      <c r="F54" s="9" t="str">
        <f>'PLANILHA DE ITENS INICIAL'!F54</f>
        <v>15/2020</v>
      </c>
      <c r="G54" s="9" t="str">
        <f>'PLANILHA DE ITENS INICIAL'!G54</f>
        <v>15/2020</v>
      </c>
      <c r="H54" s="10" t="s">
        <v>242</v>
      </c>
      <c r="I54" s="9">
        <v>158154</v>
      </c>
      <c r="J54" s="11" t="s">
        <v>370</v>
      </c>
      <c r="K54" s="9" t="s">
        <v>371</v>
      </c>
      <c r="M54" s="12">
        <v>11</v>
      </c>
      <c r="N54" s="12">
        <f>'PLANILHA DE ITENS INICIAL'!N54</f>
        <v>53</v>
      </c>
      <c r="O54" s="9">
        <v>264901</v>
      </c>
      <c r="P54" s="10" t="str">
        <f>'PLANILHA DE ITENS INICIAL'!P54</f>
        <v>CAVADEIRA ARTICULADA COM CABO DE 110CM</v>
      </c>
      <c r="Q54" s="10" t="s">
        <v>295</v>
      </c>
      <c r="R54" s="9" t="str">
        <f>'PLANILHA DE ITENS INICIAL'!R54</f>
        <v>unidade</v>
      </c>
      <c r="S54" s="10"/>
      <c r="U54" s="9"/>
      <c r="V54" s="10"/>
      <c r="X54" s="9"/>
      <c r="Y54" s="10"/>
      <c r="AA54" s="21"/>
      <c r="AB54" s="22">
        <v>39.99</v>
      </c>
      <c r="AC54" s="42">
        <v>17.06</v>
      </c>
      <c r="AD54" s="9"/>
      <c r="AE54" s="9"/>
      <c r="AF54" s="9"/>
      <c r="AG54" s="9">
        <f t="shared" si="0"/>
        <v>0</v>
      </c>
      <c r="AH54" s="17">
        <f t="shared" si="1"/>
        <v>0</v>
      </c>
      <c r="CS54" s="42">
        <f t="shared" si="2"/>
        <v>0</v>
      </c>
    </row>
    <row r="55" spans="1:97" ht="33.75" customHeight="1">
      <c r="A55" s="9" t="str">
        <f>'PLANILHA DE ITENS INICIAL'!A55</f>
        <v>SOR</v>
      </c>
      <c r="B55" s="9" t="str">
        <f>'PLANILHA DE ITENS INICIAL'!B55</f>
        <v>CONSUMO</v>
      </c>
      <c r="C55" s="10" t="str">
        <f>'PLANILHA DE ITENS INICIAL'!C55</f>
        <v>FERRAMENTAS</v>
      </c>
      <c r="D55" s="9">
        <v>42</v>
      </c>
      <c r="E55" s="10" t="s">
        <v>102</v>
      </c>
      <c r="F55" s="9" t="str">
        <f>'PLANILHA DE ITENS INICIAL'!F55</f>
        <v>15/2020</v>
      </c>
      <c r="G55" s="9" t="str">
        <f>'PLANILHA DE ITENS INICIAL'!G55</f>
        <v>15/2020</v>
      </c>
      <c r="H55" s="10" t="s">
        <v>242</v>
      </c>
      <c r="I55" s="9">
        <v>158154</v>
      </c>
      <c r="J55" s="11" t="s">
        <v>370</v>
      </c>
      <c r="K55" s="9" t="s">
        <v>371</v>
      </c>
      <c r="M55" s="12">
        <v>5</v>
      </c>
      <c r="N55" s="12">
        <f>'PLANILHA DE ITENS INICIAL'!N55</f>
        <v>54</v>
      </c>
      <c r="O55" s="9">
        <v>439066</v>
      </c>
      <c r="P55" s="10" t="str">
        <f>'PLANILHA DE ITENS INICIAL'!P55</f>
        <v>CHAVE AJUSTÁVEL  6"</v>
      </c>
      <c r="Q55" s="10" t="s">
        <v>296</v>
      </c>
      <c r="R55" s="9" t="str">
        <f>'PLANILHA DE ITENS INICIAL'!R55</f>
        <v>unidade</v>
      </c>
      <c r="S55" s="10"/>
      <c r="U55" s="9"/>
      <c r="V55" s="10"/>
      <c r="X55" s="9"/>
      <c r="Y55" s="10"/>
      <c r="AA55" s="21"/>
      <c r="AB55" s="22">
        <v>30.88</v>
      </c>
      <c r="AC55" s="42">
        <v>16.19</v>
      </c>
      <c r="AD55" s="9"/>
      <c r="AE55" s="9"/>
      <c r="AF55" s="9"/>
      <c r="AG55" s="9">
        <f t="shared" si="0"/>
        <v>0</v>
      </c>
      <c r="AH55" s="17">
        <f t="shared" si="1"/>
        <v>0</v>
      </c>
      <c r="CS55" s="42">
        <f t="shared" si="2"/>
        <v>0</v>
      </c>
    </row>
    <row r="56" spans="1:97" ht="33.75" customHeight="1">
      <c r="A56" s="9" t="str">
        <f>'PLANILHA DE ITENS INICIAL'!A56</f>
        <v>SOR</v>
      </c>
      <c r="B56" s="9" t="str">
        <f>'PLANILHA DE ITENS INICIAL'!B56</f>
        <v>CONSUMO</v>
      </c>
      <c r="C56" s="10" t="str">
        <f>'PLANILHA DE ITENS INICIAL'!C56</f>
        <v>FERRAMENTAS</v>
      </c>
      <c r="D56" s="9">
        <v>42</v>
      </c>
      <c r="E56" s="10" t="s">
        <v>102</v>
      </c>
      <c r="F56" s="9" t="str">
        <f>'PLANILHA DE ITENS INICIAL'!F56</f>
        <v>15/2020</v>
      </c>
      <c r="G56" s="9" t="str">
        <f>'PLANILHA DE ITENS INICIAL'!G56</f>
        <v>15/2020</v>
      </c>
      <c r="H56" s="10" t="s">
        <v>242</v>
      </c>
      <c r="I56" s="9">
        <v>158154</v>
      </c>
      <c r="J56" s="11" t="s">
        <v>370</v>
      </c>
      <c r="K56" s="9" t="s">
        <v>371</v>
      </c>
      <c r="M56" s="12">
        <v>5</v>
      </c>
      <c r="N56" s="12">
        <f>'PLANILHA DE ITENS INICIAL'!N56</f>
        <v>55</v>
      </c>
      <c r="O56" s="9">
        <v>234858</v>
      </c>
      <c r="P56" s="10" t="str">
        <f>'PLANILHA DE ITENS INICIAL'!P56</f>
        <v>CHAVE AJUSTÁVEL 12"</v>
      </c>
      <c r="Q56" s="10" t="s">
        <v>297</v>
      </c>
      <c r="R56" s="9" t="str">
        <f>'PLANILHA DE ITENS INICIAL'!R56</f>
        <v>unidade</v>
      </c>
      <c r="S56" s="10"/>
      <c r="U56" s="9"/>
      <c r="V56" s="10"/>
      <c r="X56" s="9"/>
      <c r="Y56" s="10"/>
      <c r="AA56" s="21"/>
      <c r="AB56" s="22">
        <v>38.71</v>
      </c>
      <c r="AC56" s="42">
        <v>30.98</v>
      </c>
      <c r="AD56" s="9"/>
      <c r="AE56" s="9"/>
      <c r="AF56" s="9"/>
      <c r="AG56" s="9">
        <f t="shared" si="0"/>
        <v>0</v>
      </c>
      <c r="AH56" s="17">
        <f t="shared" si="1"/>
        <v>0</v>
      </c>
      <c r="CS56" s="42">
        <f t="shared" si="2"/>
        <v>0</v>
      </c>
    </row>
    <row r="57" spans="1:97" ht="33.75" customHeight="1">
      <c r="A57" s="9" t="str">
        <f>'PLANILHA DE ITENS INICIAL'!A57</f>
        <v>SOR</v>
      </c>
      <c r="B57" s="9" t="str">
        <f>'PLANILHA DE ITENS INICIAL'!B57</f>
        <v>CONSUMO</v>
      </c>
      <c r="C57" s="10" t="str">
        <f>'PLANILHA DE ITENS INICIAL'!C57</f>
        <v>FERRAMENTAS</v>
      </c>
      <c r="D57" s="9">
        <v>42</v>
      </c>
      <c r="E57" s="10" t="s">
        <v>102</v>
      </c>
      <c r="F57" s="9" t="str">
        <f>'PLANILHA DE ITENS INICIAL'!F57</f>
        <v>15/2020</v>
      </c>
      <c r="G57" s="9" t="str">
        <f>'PLANILHA DE ITENS INICIAL'!G57</f>
        <v>15/2020</v>
      </c>
      <c r="H57" s="10" t="s">
        <v>242</v>
      </c>
      <c r="I57" s="9">
        <v>158154</v>
      </c>
      <c r="J57" s="11" t="s">
        <v>370</v>
      </c>
      <c r="K57" s="9" t="s">
        <v>371</v>
      </c>
      <c r="M57" s="12">
        <v>6</v>
      </c>
      <c r="N57" s="12">
        <f>'PLANILHA DE ITENS INICIAL'!N57</f>
        <v>56</v>
      </c>
      <c r="O57" s="9">
        <v>297808</v>
      </c>
      <c r="P57" s="10" t="str">
        <f>'PLANILHA DE ITENS INICIAL'!P57</f>
        <v>CHAVE DE FENDA  3/16 X 8" </v>
      </c>
      <c r="Q57" s="10" t="s">
        <v>298</v>
      </c>
      <c r="R57" s="9" t="str">
        <f>'PLANILHA DE ITENS INICIAL'!R57</f>
        <v>unidade</v>
      </c>
      <c r="S57" s="10"/>
      <c r="U57" s="9"/>
      <c r="V57" s="10"/>
      <c r="X57" s="9"/>
      <c r="Y57" s="10"/>
      <c r="AA57" s="21"/>
      <c r="AB57" s="22">
        <v>11.19</v>
      </c>
      <c r="AC57" s="42">
        <v>7.89</v>
      </c>
      <c r="AD57" s="9"/>
      <c r="AE57" s="9">
        <v>5</v>
      </c>
      <c r="AF57" s="9"/>
      <c r="AG57" s="9">
        <f t="shared" si="0"/>
        <v>5</v>
      </c>
      <c r="AH57" s="17">
        <f t="shared" si="1"/>
        <v>55.949999999999996</v>
      </c>
      <c r="CS57" s="42">
        <f t="shared" si="2"/>
        <v>39.449999999999996</v>
      </c>
    </row>
    <row r="58" spans="1:97" ht="33.75" customHeight="1">
      <c r="A58" s="9" t="str">
        <f>'PLANILHA DE ITENS INICIAL'!A58</f>
        <v>SOR</v>
      </c>
      <c r="B58" s="9" t="str">
        <f>'PLANILHA DE ITENS INICIAL'!B58</f>
        <v>CONSUMO</v>
      </c>
      <c r="C58" s="10" t="str">
        <f>'PLANILHA DE ITENS INICIAL'!C58</f>
        <v>FERRAMENTAS</v>
      </c>
      <c r="D58" s="9">
        <v>42</v>
      </c>
      <c r="E58" s="10" t="s">
        <v>102</v>
      </c>
      <c r="F58" s="9" t="str">
        <f>'PLANILHA DE ITENS INICIAL'!F58</f>
        <v>15/2020</v>
      </c>
      <c r="G58" s="9" t="str">
        <f>'PLANILHA DE ITENS INICIAL'!G58</f>
        <v>15/2020</v>
      </c>
      <c r="H58" s="10" t="s">
        <v>242</v>
      </c>
      <c r="I58" s="9">
        <v>158154</v>
      </c>
      <c r="J58" s="11" t="s">
        <v>370</v>
      </c>
      <c r="K58" s="9" t="s">
        <v>371</v>
      </c>
      <c r="M58" s="12">
        <v>6</v>
      </c>
      <c r="N58" s="12">
        <f>'PLANILHA DE ITENS INICIAL'!N58</f>
        <v>57</v>
      </c>
      <c r="O58" s="9">
        <v>388031</v>
      </c>
      <c r="P58" s="10" t="str">
        <f>'PLANILHA DE ITENS INICIAL'!P58</f>
        <v>CHAVE DE FENDA  5/16 X 6"</v>
      </c>
      <c r="Q58" s="10" t="s">
        <v>299</v>
      </c>
      <c r="R58" s="9" t="str">
        <f>'PLANILHA DE ITENS INICIAL'!R58</f>
        <v>unidade</v>
      </c>
      <c r="S58" s="10"/>
      <c r="U58" s="9"/>
      <c r="V58" s="10"/>
      <c r="X58" s="9"/>
      <c r="Y58" s="10"/>
      <c r="AA58" s="21"/>
      <c r="AB58" s="22">
        <v>16.46</v>
      </c>
      <c r="AC58" s="42">
        <v>12.33</v>
      </c>
      <c r="AD58" s="9"/>
      <c r="AE58" s="9">
        <v>10</v>
      </c>
      <c r="AF58" s="9"/>
      <c r="AG58" s="9">
        <f t="shared" si="0"/>
        <v>10</v>
      </c>
      <c r="AH58" s="17">
        <f t="shared" si="1"/>
        <v>164.60000000000002</v>
      </c>
      <c r="CS58" s="42">
        <f t="shared" si="2"/>
        <v>123.3</v>
      </c>
    </row>
    <row r="59" spans="1:97" ht="33.75" customHeight="1">
      <c r="A59" s="9" t="str">
        <f>'PLANILHA DE ITENS INICIAL'!A59</f>
        <v>SOR</v>
      </c>
      <c r="B59" s="9" t="str">
        <f>'PLANILHA DE ITENS INICIAL'!B59</f>
        <v>CONSUMO</v>
      </c>
      <c r="C59" s="10" t="str">
        <f>'PLANILHA DE ITENS INICIAL'!C59</f>
        <v>FERRAMENTAS</v>
      </c>
      <c r="D59" s="9">
        <v>42</v>
      </c>
      <c r="E59" s="10" t="s">
        <v>102</v>
      </c>
      <c r="F59" s="9" t="str">
        <f>'PLANILHA DE ITENS INICIAL'!F59</f>
        <v>15/2020</v>
      </c>
      <c r="G59" s="9" t="str">
        <f>'PLANILHA DE ITENS INICIAL'!G59</f>
        <v>15/2020</v>
      </c>
      <c r="H59" s="10" t="s">
        <v>242</v>
      </c>
      <c r="I59" s="9">
        <v>158154</v>
      </c>
      <c r="J59" s="11" t="s">
        <v>370</v>
      </c>
      <c r="K59" s="9" t="s">
        <v>371</v>
      </c>
      <c r="M59" s="12" t="s">
        <v>372</v>
      </c>
      <c r="N59" s="12">
        <f>'PLANILHA DE ITENS INICIAL'!N59</f>
        <v>58</v>
      </c>
      <c r="O59" s="9">
        <v>409621</v>
      </c>
      <c r="P59" s="10" t="str">
        <f>'PLANILHA DE ITENS INICIAL'!P59</f>
        <v>CHAVE GRIFO 10"</v>
      </c>
      <c r="Q59" s="10" t="s">
        <v>300</v>
      </c>
      <c r="R59" s="9" t="str">
        <f>'PLANILHA DE ITENS INICIAL'!R59</f>
        <v>unidade</v>
      </c>
      <c r="S59" s="10"/>
      <c r="U59" s="9"/>
      <c r="V59" s="10"/>
      <c r="X59" s="9"/>
      <c r="Y59" s="10"/>
      <c r="AA59" s="21"/>
      <c r="AB59" s="22">
        <v>49.71</v>
      </c>
      <c r="AC59" s="42">
        <v>29.87</v>
      </c>
      <c r="AD59" s="9"/>
      <c r="AE59" s="9"/>
      <c r="AF59" s="9"/>
      <c r="AG59" s="9">
        <f t="shared" si="0"/>
        <v>0</v>
      </c>
      <c r="AH59" s="17">
        <f t="shared" si="1"/>
        <v>0</v>
      </c>
      <c r="CS59" s="42">
        <f t="shared" si="2"/>
        <v>0</v>
      </c>
    </row>
    <row r="60" spans="1:97" ht="33.75" customHeight="1">
      <c r="A60" s="9" t="str">
        <f>'PLANILHA DE ITENS INICIAL'!A60</f>
        <v>SOR</v>
      </c>
      <c r="B60" s="9" t="str">
        <f>'PLANILHA DE ITENS INICIAL'!B60</f>
        <v>CONSUMO</v>
      </c>
      <c r="C60" s="10" t="str">
        <f>'PLANILHA DE ITENS INICIAL'!C60</f>
        <v>FERRAMENTAS</v>
      </c>
      <c r="D60" s="9">
        <v>42</v>
      </c>
      <c r="E60" s="10" t="s">
        <v>102</v>
      </c>
      <c r="F60" s="9" t="str">
        <f>'PLANILHA DE ITENS INICIAL'!F60</f>
        <v>15/2020</v>
      </c>
      <c r="G60" s="9" t="str">
        <f>'PLANILHA DE ITENS INICIAL'!G60</f>
        <v>15/2020</v>
      </c>
      <c r="H60" s="10" t="s">
        <v>242</v>
      </c>
      <c r="I60" s="9">
        <v>158154</v>
      </c>
      <c r="J60" s="11" t="s">
        <v>370</v>
      </c>
      <c r="K60" s="9" t="s">
        <v>371</v>
      </c>
      <c r="M60" s="12">
        <v>7</v>
      </c>
      <c r="N60" s="12">
        <f>'PLANILHA DE ITENS INICIAL'!N60</f>
        <v>59</v>
      </c>
      <c r="O60" s="9">
        <v>234225</v>
      </c>
      <c r="P60" s="10" t="str">
        <f>'PLANILHA DE ITENS INICIAL'!P60</f>
        <v>CHAVE HEXAGONAL LONGA  6MM OU  1/4"</v>
      </c>
      <c r="Q60" s="10" t="s">
        <v>301</v>
      </c>
      <c r="R60" s="9" t="str">
        <f>'PLANILHA DE ITENS INICIAL'!R60</f>
        <v>unidade</v>
      </c>
      <c r="S60" s="10"/>
      <c r="U60" s="9"/>
      <c r="V60" s="10"/>
      <c r="X60" s="9"/>
      <c r="Y60" s="10"/>
      <c r="AA60" s="21"/>
      <c r="AB60" s="22">
        <v>7.81</v>
      </c>
      <c r="AC60" s="42">
        <v>5.67</v>
      </c>
      <c r="AD60" s="9"/>
      <c r="AE60" s="9"/>
      <c r="AF60" s="9"/>
      <c r="AG60" s="9">
        <f t="shared" si="0"/>
        <v>0</v>
      </c>
      <c r="AH60" s="17">
        <f t="shared" si="1"/>
        <v>0</v>
      </c>
      <c r="CS60" s="42">
        <f t="shared" si="2"/>
        <v>0</v>
      </c>
    </row>
    <row r="61" spans="1:97" ht="33.75" customHeight="1">
      <c r="A61" s="9" t="str">
        <f>'PLANILHA DE ITENS INICIAL'!A61</f>
        <v>SOR</v>
      </c>
      <c r="B61" s="9" t="str">
        <f>'PLANILHA DE ITENS INICIAL'!B61</f>
        <v>CONSUMO</v>
      </c>
      <c r="C61" s="10" t="str">
        <f>'PLANILHA DE ITENS INICIAL'!C61</f>
        <v>FERRAMENTAS</v>
      </c>
      <c r="D61" s="9">
        <v>42</v>
      </c>
      <c r="E61" s="10" t="s">
        <v>102</v>
      </c>
      <c r="F61" s="9" t="str">
        <f>'PLANILHA DE ITENS INICIAL'!F61</f>
        <v>15/2020</v>
      </c>
      <c r="G61" s="9" t="str">
        <f>'PLANILHA DE ITENS INICIAL'!G61</f>
        <v>15/2020</v>
      </c>
      <c r="H61" s="10" t="s">
        <v>242</v>
      </c>
      <c r="I61" s="9">
        <v>158154</v>
      </c>
      <c r="J61" s="11" t="s">
        <v>370</v>
      </c>
      <c r="K61" s="9" t="s">
        <v>371</v>
      </c>
      <c r="M61" s="12">
        <v>7</v>
      </c>
      <c r="N61" s="12">
        <f>'PLANILHA DE ITENS INICIAL'!N61</f>
        <v>60</v>
      </c>
      <c r="O61" s="9">
        <v>279042</v>
      </c>
      <c r="P61" s="10" t="str">
        <f>'PLANILHA DE ITENS INICIAL'!P61</f>
        <v>CHAVE HEXAGONAL LONGA 1,5MM OU 1/16" </v>
      </c>
      <c r="Q61" s="10" t="s">
        <v>302</v>
      </c>
      <c r="R61" s="9" t="str">
        <f>'PLANILHA DE ITENS INICIAL'!R61</f>
        <v>unidade</v>
      </c>
      <c r="S61" s="10"/>
      <c r="U61" s="9"/>
      <c r="V61" s="10"/>
      <c r="X61" s="9"/>
      <c r="Y61" s="10"/>
      <c r="AA61" s="21"/>
      <c r="AB61" s="22">
        <v>3.56</v>
      </c>
      <c r="AC61" s="42">
        <v>3.2</v>
      </c>
      <c r="AD61" s="9"/>
      <c r="AE61" s="9"/>
      <c r="AF61" s="9"/>
      <c r="AG61" s="9">
        <f t="shared" si="0"/>
        <v>0</v>
      </c>
      <c r="AH61" s="17">
        <f t="shared" si="1"/>
        <v>0</v>
      </c>
      <c r="CS61" s="42">
        <f t="shared" si="2"/>
        <v>0</v>
      </c>
    </row>
    <row r="62" spans="1:97" ht="33.75" customHeight="1">
      <c r="A62" s="9" t="str">
        <f>'PLANILHA DE ITENS INICIAL'!A62</f>
        <v>SOR</v>
      </c>
      <c r="B62" s="9" t="str">
        <f>'PLANILHA DE ITENS INICIAL'!B62</f>
        <v>CONSUMO</v>
      </c>
      <c r="C62" s="10" t="str">
        <f>'PLANILHA DE ITENS INICIAL'!C62</f>
        <v>FERRAMENTAS</v>
      </c>
      <c r="D62" s="9">
        <v>42</v>
      </c>
      <c r="E62" s="10" t="s">
        <v>102</v>
      </c>
      <c r="F62" s="9" t="str">
        <f>'PLANILHA DE ITENS INICIAL'!F62</f>
        <v>15/2020</v>
      </c>
      <c r="G62" s="9" t="str">
        <f>'PLANILHA DE ITENS INICIAL'!G62</f>
        <v>15/2020</v>
      </c>
      <c r="H62" s="10" t="s">
        <v>242</v>
      </c>
      <c r="I62" s="9">
        <v>158154</v>
      </c>
      <c r="J62" s="11" t="s">
        <v>370</v>
      </c>
      <c r="K62" s="9" t="s">
        <v>371</v>
      </c>
      <c r="M62" s="12">
        <v>7</v>
      </c>
      <c r="N62" s="12">
        <f>'PLANILHA DE ITENS INICIAL'!N62</f>
        <v>61</v>
      </c>
      <c r="O62" s="9">
        <v>301575</v>
      </c>
      <c r="P62" s="10" t="str">
        <f>'PLANILHA DE ITENS INICIAL'!P62</f>
        <v>CHAVE HEXAGONAL LONGA 12MM OU 1/2"</v>
      </c>
      <c r="Q62" s="10" t="s">
        <v>303</v>
      </c>
      <c r="R62" s="9" t="str">
        <f>'PLANILHA DE ITENS INICIAL'!R62</f>
        <v>unidade</v>
      </c>
      <c r="S62" s="10"/>
      <c r="U62" s="9"/>
      <c r="V62" s="10"/>
      <c r="X62" s="9"/>
      <c r="Y62" s="10"/>
      <c r="AA62" s="21"/>
      <c r="AB62" s="22">
        <v>26.26</v>
      </c>
      <c r="AC62" s="42">
        <v>22.89</v>
      </c>
      <c r="AD62" s="9"/>
      <c r="AE62" s="9"/>
      <c r="AF62" s="9"/>
      <c r="AG62" s="9">
        <f t="shared" si="0"/>
        <v>0</v>
      </c>
      <c r="AH62" s="17">
        <f t="shared" si="1"/>
        <v>0</v>
      </c>
      <c r="CS62" s="42">
        <f t="shared" si="2"/>
        <v>0</v>
      </c>
    </row>
    <row r="63" spans="1:97" ht="33.75" customHeight="1">
      <c r="A63" s="9" t="str">
        <f>'PLANILHA DE ITENS INICIAL'!A63</f>
        <v>SOR</v>
      </c>
      <c r="B63" s="9" t="str">
        <f>'PLANILHA DE ITENS INICIAL'!B63</f>
        <v>CONSUMO</v>
      </c>
      <c r="C63" s="10" t="str">
        <f>'PLANILHA DE ITENS INICIAL'!C63</f>
        <v>FERRAMENTAS</v>
      </c>
      <c r="D63" s="9">
        <v>42</v>
      </c>
      <c r="E63" s="10" t="s">
        <v>102</v>
      </c>
      <c r="F63" s="9" t="str">
        <f>'PLANILHA DE ITENS INICIAL'!F63</f>
        <v>15/2020</v>
      </c>
      <c r="G63" s="9" t="str">
        <f>'PLANILHA DE ITENS INICIAL'!G63</f>
        <v>15/2020</v>
      </c>
      <c r="H63" s="10" t="s">
        <v>242</v>
      </c>
      <c r="I63" s="9">
        <v>158154</v>
      </c>
      <c r="J63" s="11" t="s">
        <v>370</v>
      </c>
      <c r="K63" s="9" t="s">
        <v>371</v>
      </c>
      <c r="M63" s="12">
        <v>8</v>
      </c>
      <c r="N63" s="12">
        <f>'PLANILHA DE ITENS INICIAL'!N63</f>
        <v>62</v>
      </c>
      <c r="O63" s="9">
        <v>332734</v>
      </c>
      <c r="P63" s="10" t="str">
        <f>'PLANILHA DE ITENS INICIAL'!P63</f>
        <v>CHAVE PARA MANDRIL S3</v>
      </c>
      <c r="Q63" s="10" t="s">
        <v>165</v>
      </c>
      <c r="R63" s="9" t="str">
        <f>'PLANILHA DE ITENS INICIAL'!R63</f>
        <v>unidade</v>
      </c>
      <c r="S63" s="10"/>
      <c r="U63" s="9"/>
      <c r="V63" s="10"/>
      <c r="X63" s="9"/>
      <c r="Y63" s="10"/>
      <c r="AA63" s="21"/>
      <c r="AB63" s="22">
        <v>9.35</v>
      </c>
      <c r="AC63" s="42">
        <v>5.15</v>
      </c>
      <c r="AD63" s="9"/>
      <c r="AE63" s="9"/>
      <c r="AF63" s="9"/>
      <c r="AG63" s="9">
        <f t="shared" si="0"/>
        <v>0</v>
      </c>
      <c r="AH63" s="17">
        <f t="shared" si="1"/>
        <v>0</v>
      </c>
      <c r="CS63" s="42">
        <f t="shared" si="2"/>
        <v>0</v>
      </c>
    </row>
    <row r="64" spans="1:97" ht="33.75" customHeight="1">
      <c r="A64" s="9" t="str">
        <f>'PLANILHA DE ITENS INICIAL'!A64</f>
        <v>SOR</v>
      </c>
      <c r="B64" s="9" t="str">
        <f>'PLANILHA DE ITENS INICIAL'!B64</f>
        <v>CONSUMO</v>
      </c>
      <c r="C64" s="10" t="str">
        <f>'PLANILHA DE ITENS INICIAL'!C64</f>
        <v>FERRAMENTAS</v>
      </c>
      <c r="D64" s="9">
        <v>42</v>
      </c>
      <c r="E64" s="10" t="s">
        <v>102</v>
      </c>
      <c r="F64" s="9" t="str">
        <f>'PLANILHA DE ITENS INICIAL'!F64</f>
        <v>15/2020</v>
      </c>
      <c r="G64" s="9" t="str">
        <f>'PLANILHA DE ITENS INICIAL'!G64</f>
        <v>15/2020</v>
      </c>
      <c r="H64" s="10" t="s">
        <v>242</v>
      </c>
      <c r="I64" s="9">
        <v>158154</v>
      </c>
      <c r="J64" s="11" t="s">
        <v>370</v>
      </c>
      <c r="K64" s="9" t="s">
        <v>371</v>
      </c>
      <c r="M64" s="12">
        <v>8</v>
      </c>
      <c r="N64" s="12">
        <f>'PLANILHA DE ITENS INICIAL'!N64</f>
        <v>63</v>
      </c>
      <c r="O64" s="9">
        <v>332734</v>
      </c>
      <c r="P64" s="10" t="str">
        <f>'PLANILHA DE ITENS INICIAL'!P64</f>
        <v>CHAVE PARA MANDRIL S4</v>
      </c>
      <c r="Q64" s="10" t="s">
        <v>166</v>
      </c>
      <c r="R64" s="9" t="str">
        <f>'PLANILHA DE ITENS INICIAL'!R64</f>
        <v>unidade</v>
      </c>
      <c r="S64" s="10"/>
      <c r="U64" s="9"/>
      <c r="V64" s="10"/>
      <c r="X64" s="9"/>
      <c r="Y64" s="10"/>
      <c r="AA64" s="21"/>
      <c r="AB64" s="22">
        <v>12.69</v>
      </c>
      <c r="AC64" s="42">
        <v>12.69</v>
      </c>
      <c r="AD64" s="9"/>
      <c r="AE64" s="9"/>
      <c r="AF64" s="9"/>
      <c r="AG64" s="9">
        <f t="shared" si="0"/>
        <v>0</v>
      </c>
      <c r="AH64" s="17">
        <f t="shared" si="1"/>
        <v>0</v>
      </c>
      <c r="CS64" s="42">
        <f t="shared" si="2"/>
        <v>0</v>
      </c>
    </row>
    <row r="65" spans="1:97" ht="33.75" customHeight="1">
      <c r="A65" s="9" t="str">
        <f>'PLANILHA DE ITENS INICIAL'!A65</f>
        <v>SOR</v>
      </c>
      <c r="B65" s="9" t="str">
        <f>'PLANILHA DE ITENS INICIAL'!B65</f>
        <v>CONSUMO</v>
      </c>
      <c r="C65" s="10" t="str">
        <f>'PLANILHA DE ITENS INICIAL'!C65</f>
        <v>FERRAMENTAS</v>
      </c>
      <c r="D65" s="9">
        <v>42</v>
      </c>
      <c r="E65" s="10" t="s">
        <v>102</v>
      </c>
      <c r="F65" s="9" t="str">
        <f>'PLANILHA DE ITENS INICIAL'!F65</f>
        <v>15/2020</v>
      </c>
      <c r="G65" s="9" t="str">
        <f>'PLANILHA DE ITENS INICIAL'!G65</f>
        <v>15/2020</v>
      </c>
      <c r="H65" s="10" t="s">
        <v>242</v>
      </c>
      <c r="I65" s="9">
        <v>158154</v>
      </c>
      <c r="J65" s="11" t="s">
        <v>370</v>
      </c>
      <c r="K65" s="9" t="s">
        <v>371</v>
      </c>
      <c r="M65" s="12">
        <v>9</v>
      </c>
      <c r="N65" s="12">
        <f>'PLANILHA DE ITENS INICIAL'!N65</f>
        <v>64</v>
      </c>
      <c r="O65" s="9">
        <v>217161</v>
      </c>
      <c r="P65" s="10" t="str">
        <f>'PLANILHA DE ITENS INICIAL'!P65</f>
        <v>COLHER DE PEDREIRO 7"</v>
      </c>
      <c r="Q65" s="10" t="s">
        <v>304</v>
      </c>
      <c r="R65" s="9" t="str">
        <f>'PLANILHA DE ITENS INICIAL'!R65</f>
        <v>unidade</v>
      </c>
      <c r="S65" s="10"/>
      <c r="U65" s="9"/>
      <c r="V65" s="10"/>
      <c r="X65" s="9"/>
      <c r="Y65" s="10"/>
      <c r="AA65" s="21"/>
      <c r="AB65" s="22">
        <v>15.05</v>
      </c>
      <c r="AC65" s="42">
        <v>8.38</v>
      </c>
      <c r="AD65" s="9"/>
      <c r="AE65" s="9"/>
      <c r="AF65" s="9"/>
      <c r="AG65" s="9">
        <f t="shared" si="0"/>
        <v>0</v>
      </c>
      <c r="AH65" s="17">
        <f t="shared" si="1"/>
        <v>0</v>
      </c>
      <c r="CS65" s="42">
        <f t="shared" si="2"/>
        <v>0</v>
      </c>
    </row>
    <row r="66" spans="1:97" ht="33.75" customHeight="1">
      <c r="A66" s="9" t="str">
        <f>'PLANILHA DE ITENS INICIAL'!A66</f>
        <v>SOR</v>
      </c>
      <c r="B66" s="9" t="str">
        <f>'PLANILHA DE ITENS INICIAL'!B66</f>
        <v>CONSUMO</v>
      </c>
      <c r="C66" s="10" t="str">
        <f>'PLANILHA DE ITENS INICIAL'!C66</f>
        <v>FERRAMENTAS</v>
      </c>
      <c r="D66" s="9">
        <v>42</v>
      </c>
      <c r="E66" s="10" t="s">
        <v>102</v>
      </c>
      <c r="F66" s="9" t="str">
        <f>'PLANILHA DE ITENS INICIAL'!F66</f>
        <v>15/2020</v>
      </c>
      <c r="G66" s="9" t="str">
        <f>'PLANILHA DE ITENS INICIAL'!G66</f>
        <v>15/2020</v>
      </c>
      <c r="H66" s="10" t="s">
        <v>242</v>
      </c>
      <c r="I66" s="9">
        <v>158154</v>
      </c>
      <c r="J66" s="11" t="s">
        <v>370</v>
      </c>
      <c r="K66" s="9" t="s">
        <v>371</v>
      </c>
      <c r="M66" s="12">
        <v>9</v>
      </c>
      <c r="N66" s="12">
        <f>'PLANILHA DE ITENS INICIAL'!N66</f>
        <v>65</v>
      </c>
      <c r="O66" s="9">
        <v>217170</v>
      </c>
      <c r="P66" s="10" t="str">
        <f>'PLANILHA DE ITENS INICIAL'!P66</f>
        <v>COLHER DE PEDREIRO 8"</v>
      </c>
      <c r="Q66" s="10" t="s">
        <v>305</v>
      </c>
      <c r="R66" s="9" t="str">
        <f>'PLANILHA DE ITENS INICIAL'!R66</f>
        <v>unidade</v>
      </c>
      <c r="S66" s="10"/>
      <c r="U66" s="9"/>
      <c r="V66" s="10"/>
      <c r="X66" s="9"/>
      <c r="Y66" s="10"/>
      <c r="AA66" s="21"/>
      <c r="AB66" s="22">
        <v>15.14</v>
      </c>
      <c r="AC66" s="42">
        <v>8.64</v>
      </c>
      <c r="AD66" s="9"/>
      <c r="AE66" s="9"/>
      <c r="AF66" s="9"/>
      <c r="AG66" s="9">
        <f t="shared" si="0"/>
        <v>0</v>
      </c>
      <c r="AH66" s="17">
        <f t="shared" si="1"/>
        <v>0</v>
      </c>
      <c r="CS66" s="42">
        <f t="shared" si="2"/>
        <v>0</v>
      </c>
    </row>
    <row r="67" spans="1:97" ht="33.75" customHeight="1">
      <c r="A67" s="9" t="str">
        <f>'PLANILHA DE ITENS INICIAL'!A67</f>
        <v>SOR</v>
      </c>
      <c r="B67" s="9" t="str">
        <f>'PLANILHA DE ITENS INICIAL'!B67</f>
        <v>CONSUMO</v>
      </c>
      <c r="C67" s="10" t="str">
        <f>'PLANILHA DE ITENS INICIAL'!C67</f>
        <v>FERRAMENTAS</v>
      </c>
      <c r="D67" s="9">
        <v>42</v>
      </c>
      <c r="E67" s="10" t="s">
        <v>102</v>
      </c>
      <c r="F67" s="9" t="str">
        <f>'PLANILHA DE ITENS INICIAL'!F67</f>
        <v>15/2020</v>
      </c>
      <c r="G67" s="9" t="str">
        <f>'PLANILHA DE ITENS INICIAL'!G67</f>
        <v>15/2020</v>
      </c>
      <c r="H67" s="10" t="s">
        <v>242</v>
      </c>
      <c r="I67" s="9">
        <v>158154</v>
      </c>
      <c r="J67" s="11" t="s">
        <v>370</v>
      </c>
      <c r="K67" s="9" t="s">
        <v>371</v>
      </c>
      <c r="M67" s="12">
        <v>9</v>
      </c>
      <c r="N67" s="12">
        <f>'PLANILHA DE ITENS INICIAL'!N67</f>
        <v>66</v>
      </c>
      <c r="O67" s="9">
        <v>217171</v>
      </c>
      <c r="P67" s="10" t="str">
        <f>'PLANILHA DE ITENS INICIAL'!P67</f>
        <v>COLHER DE PEDREIRO 9"</v>
      </c>
      <c r="Q67" s="10" t="s">
        <v>306</v>
      </c>
      <c r="R67" s="9" t="str">
        <f>'PLANILHA DE ITENS INICIAL'!R67</f>
        <v>unidade</v>
      </c>
      <c r="S67" s="10"/>
      <c r="U67" s="9"/>
      <c r="V67" s="10"/>
      <c r="X67" s="9"/>
      <c r="Y67" s="10"/>
      <c r="AA67" s="21"/>
      <c r="AB67" s="22">
        <v>16.05</v>
      </c>
      <c r="AC67" s="42">
        <v>8.99</v>
      </c>
      <c r="AD67" s="9"/>
      <c r="AE67" s="9"/>
      <c r="AF67" s="9"/>
      <c r="AG67" s="9">
        <f aca="true" t="shared" si="3" ref="AG67:AG130">AD67+AE67+AF67</f>
        <v>0</v>
      </c>
      <c r="AH67" s="17">
        <f aca="true" t="shared" si="4" ref="AH67:AH130">AB67*AG67</f>
        <v>0</v>
      </c>
      <c r="CS67" s="42">
        <f t="shared" si="2"/>
        <v>0</v>
      </c>
    </row>
    <row r="68" spans="1:97" ht="33.75" customHeight="1">
      <c r="A68" s="9" t="str">
        <f>'PLANILHA DE ITENS INICIAL'!A68</f>
        <v>SOR</v>
      </c>
      <c r="B68" s="9" t="str">
        <f>'PLANILHA DE ITENS INICIAL'!B68</f>
        <v>CONSUMO</v>
      </c>
      <c r="C68" s="10" t="str">
        <f>'PLANILHA DE ITENS INICIAL'!C68</f>
        <v>FERRAMENTAS</v>
      </c>
      <c r="D68" s="9">
        <v>42</v>
      </c>
      <c r="E68" s="10" t="s">
        <v>102</v>
      </c>
      <c r="F68" s="9" t="str">
        <f>'PLANILHA DE ITENS INICIAL'!F68</f>
        <v>15/2020</v>
      </c>
      <c r="G68" s="9" t="str">
        <f>'PLANILHA DE ITENS INICIAL'!G68</f>
        <v>15/2020</v>
      </c>
      <c r="H68" s="10" t="s">
        <v>242</v>
      </c>
      <c r="I68" s="9">
        <v>158154</v>
      </c>
      <c r="J68" s="11" t="s">
        <v>370</v>
      </c>
      <c r="K68" s="9" t="s">
        <v>371</v>
      </c>
      <c r="M68" s="12">
        <v>9</v>
      </c>
      <c r="N68" s="12">
        <f>'PLANILHA DE ITENS INICIAL'!N68</f>
        <v>67</v>
      </c>
      <c r="O68" s="9">
        <v>288119</v>
      </c>
      <c r="P68" s="10" t="str">
        <f>'PLANILHA DE ITENS INICIAL'!P68</f>
        <v>DESEMPENADEIRA</v>
      </c>
      <c r="Q68" s="10" t="s">
        <v>307</v>
      </c>
      <c r="R68" s="9" t="str">
        <f>'PLANILHA DE ITENS INICIAL'!R68</f>
        <v>unidade</v>
      </c>
      <c r="S68" s="10"/>
      <c r="U68" s="9"/>
      <c r="V68" s="10"/>
      <c r="X68" s="9"/>
      <c r="Y68" s="10"/>
      <c r="AA68" s="21"/>
      <c r="AB68" s="22">
        <v>10.46</v>
      </c>
      <c r="AC68" s="42">
        <v>8.75</v>
      </c>
      <c r="AD68" s="9"/>
      <c r="AE68" s="9"/>
      <c r="AF68" s="9"/>
      <c r="AG68" s="9">
        <f t="shared" si="3"/>
        <v>0</v>
      </c>
      <c r="AH68" s="17">
        <f t="shared" si="4"/>
        <v>0</v>
      </c>
      <c r="CS68" s="42">
        <f aca="true" t="shared" si="5" ref="CS68:CS131">AG68*AC68</f>
        <v>0</v>
      </c>
    </row>
    <row r="69" spans="1:97" ht="33.75" customHeight="1">
      <c r="A69" s="9" t="str">
        <f>'PLANILHA DE ITENS INICIAL'!A69</f>
        <v>SOR</v>
      </c>
      <c r="B69" s="9" t="str">
        <f>'PLANILHA DE ITENS INICIAL'!B69</f>
        <v>CONSUMO</v>
      </c>
      <c r="C69" s="10" t="str">
        <f>'PLANILHA DE ITENS INICIAL'!C69</f>
        <v>FERRAMENTAS</v>
      </c>
      <c r="D69" s="9">
        <v>42</v>
      </c>
      <c r="E69" s="10" t="s">
        <v>102</v>
      </c>
      <c r="F69" s="9" t="str">
        <f>'PLANILHA DE ITENS INICIAL'!F69</f>
        <v>15/2020</v>
      </c>
      <c r="G69" s="9" t="str">
        <f>'PLANILHA DE ITENS INICIAL'!G69</f>
        <v>15/2020</v>
      </c>
      <c r="H69" s="10" t="s">
        <v>242</v>
      </c>
      <c r="I69" s="9">
        <v>158154</v>
      </c>
      <c r="J69" s="11" t="s">
        <v>370</v>
      </c>
      <c r="K69" s="9" t="s">
        <v>371</v>
      </c>
      <c r="M69" s="12">
        <v>10</v>
      </c>
      <c r="N69" s="12">
        <f>'PLANILHA DE ITENS INICIAL'!N69</f>
        <v>68</v>
      </c>
      <c r="O69" s="9">
        <v>380334</v>
      </c>
      <c r="P69" s="10" t="str">
        <f>'PLANILHA DE ITENS INICIAL'!P69</f>
        <v>DISCO CORTE 9"</v>
      </c>
      <c r="Q69" s="10" t="s">
        <v>308</v>
      </c>
      <c r="R69" s="9" t="str">
        <f>'PLANILHA DE ITENS INICIAL'!R69</f>
        <v>unidade</v>
      </c>
      <c r="S69" s="10"/>
      <c r="U69" s="9"/>
      <c r="V69" s="10"/>
      <c r="X69" s="9"/>
      <c r="Y69" s="10"/>
      <c r="AA69" s="21"/>
      <c r="AB69" s="22">
        <v>6.55</v>
      </c>
      <c r="AC69" s="42">
        <v>6.55</v>
      </c>
      <c r="AD69" s="9"/>
      <c r="AE69" s="9"/>
      <c r="AF69" s="9"/>
      <c r="AG69" s="9">
        <f t="shared" si="3"/>
        <v>0</v>
      </c>
      <c r="AH69" s="17">
        <f t="shared" si="4"/>
        <v>0</v>
      </c>
      <c r="CS69" s="42">
        <f t="shared" si="5"/>
        <v>0</v>
      </c>
    </row>
    <row r="70" spans="1:97" ht="33.75" customHeight="1">
      <c r="A70" s="9" t="str">
        <f>'PLANILHA DE ITENS INICIAL'!A70</f>
        <v>SOR</v>
      </c>
      <c r="B70" s="9" t="str">
        <f>'PLANILHA DE ITENS INICIAL'!B70</f>
        <v>CONSUMO</v>
      </c>
      <c r="C70" s="10" t="str">
        <f>'PLANILHA DE ITENS INICIAL'!C70</f>
        <v>FERRAMENTAS</v>
      </c>
      <c r="D70" s="9">
        <v>42</v>
      </c>
      <c r="E70" s="10" t="s">
        <v>102</v>
      </c>
      <c r="F70" s="9" t="str">
        <f>'PLANILHA DE ITENS INICIAL'!F70</f>
        <v>15/2020</v>
      </c>
      <c r="G70" s="9" t="str">
        <f>'PLANILHA DE ITENS INICIAL'!G70</f>
        <v>15/2020</v>
      </c>
      <c r="H70" s="10" t="s">
        <v>242</v>
      </c>
      <c r="I70" s="9">
        <v>158154</v>
      </c>
      <c r="J70" s="11" t="s">
        <v>370</v>
      </c>
      <c r="K70" s="9" t="s">
        <v>371</v>
      </c>
      <c r="M70" s="12">
        <v>10</v>
      </c>
      <c r="N70" s="12">
        <f>'PLANILHA DE ITENS INICIAL'!N70</f>
        <v>69</v>
      </c>
      <c r="O70" s="9">
        <v>380334</v>
      </c>
      <c r="P70" s="10" t="str">
        <f>'PLANILHA DE ITENS INICIAL'!P70</f>
        <v>DISCO DE CORTE PARA METAL 12"</v>
      </c>
      <c r="Q70" s="10" t="s">
        <v>309</v>
      </c>
      <c r="R70" s="9" t="str">
        <f>'PLANILHA DE ITENS INICIAL'!R70</f>
        <v>unidade</v>
      </c>
      <c r="S70" s="10"/>
      <c r="U70" s="9"/>
      <c r="V70" s="10"/>
      <c r="X70" s="9"/>
      <c r="Y70" s="10"/>
      <c r="AA70" s="21"/>
      <c r="AB70" s="22">
        <v>19.24</v>
      </c>
      <c r="AC70" s="42">
        <v>15.22</v>
      </c>
      <c r="AD70" s="9"/>
      <c r="AE70" s="9"/>
      <c r="AF70" s="9"/>
      <c r="AG70" s="9">
        <f t="shared" si="3"/>
        <v>0</v>
      </c>
      <c r="AH70" s="17">
        <f t="shared" si="4"/>
        <v>0</v>
      </c>
      <c r="CS70" s="42">
        <f t="shared" si="5"/>
        <v>0</v>
      </c>
    </row>
    <row r="71" spans="1:97" ht="33.75" customHeight="1">
      <c r="A71" s="9" t="str">
        <f>'PLANILHA DE ITENS INICIAL'!A71</f>
        <v>SOR</v>
      </c>
      <c r="B71" s="9" t="str">
        <f>'PLANILHA DE ITENS INICIAL'!B71</f>
        <v>CONSUMO</v>
      </c>
      <c r="C71" s="10" t="str">
        <f>'PLANILHA DE ITENS INICIAL'!C71</f>
        <v>FERRAMENTAS</v>
      </c>
      <c r="D71" s="9">
        <v>42</v>
      </c>
      <c r="E71" s="10" t="s">
        <v>102</v>
      </c>
      <c r="F71" s="9" t="str">
        <f>'PLANILHA DE ITENS INICIAL'!F71</f>
        <v>15/2020</v>
      </c>
      <c r="G71" s="9" t="str">
        <f>'PLANILHA DE ITENS INICIAL'!G71</f>
        <v>15/2020</v>
      </c>
      <c r="H71" s="10" t="s">
        <v>242</v>
      </c>
      <c r="I71" s="9">
        <v>158154</v>
      </c>
      <c r="J71" s="11" t="s">
        <v>370</v>
      </c>
      <c r="K71" s="9" t="s">
        <v>371</v>
      </c>
      <c r="M71" s="12" t="s">
        <v>372</v>
      </c>
      <c r="N71" s="12">
        <f>'PLANILHA DE ITENS INICIAL'!N71</f>
        <v>70</v>
      </c>
      <c r="O71" s="9">
        <v>431110</v>
      </c>
      <c r="P71" s="10" t="str">
        <f>'PLANILHA DE ITENS INICIAL'!P71</f>
        <v>ELETRODO PARA SOLDA E601.3</v>
      </c>
      <c r="Q71" s="10" t="s">
        <v>373</v>
      </c>
      <c r="R71" s="9" t="str">
        <f>'PLANILHA DE ITENS INICIAL'!R71</f>
        <v>Kg</v>
      </c>
      <c r="S71" s="10"/>
      <c r="U71" s="9"/>
      <c r="V71" s="10"/>
      <c r="X71" s="9"/>
      <c r="Y71" s="10"/>
      <c r="AA71" s="21"/>
      <c r="AB71" s="22">
        <v>88.89</v>
      </c>
      <c r="AC71" s="42">
        <v>39.9</v>
      </c>
      <c r="AD71" s="9"/>
      <c r="AE71" s="9"/>
      <c r="AF71" s="9"/>
      <c r="AG71" s="9">
        <f t="shared" si="3"/>
        <v>0</v>
      </c>
      <c r="AH71" s="17">
        <f t="shared" si="4"/>
        <v>0</v>
      </c>
      <c r="CS71" s="42">
        <f t="shared" si="5"/>
        <v>0</v>
      </c>
    </row>
    <row r="72" spans="1:97" ht="33.75" customHeight="1">
      <c r="A72" s="9" t="str">
        <f>'PLANILHA DE ITENS INICIAL'!A72</f>
        <v>SOR</v>
      </c>
      <c r="B72" s="9" t="str">
        <f>'PLANILHA DE ITENS INICIAL'!B72</f>
        <v>CONSUMO</v>
      </c>
      <c r="C72" s="10" t="str">
        <f>'PLANILHA DE ITENS INICIAL'!C72</f>
        <v>FERRAMENTAS</v>
      </c>
      <c r="D72" s="9">
        <v>42</v>
      </c>
      <c r="E72" s="10" t="s">
        <v>102</v>
      </c>
      <c r="F72" s="9" t="str">
        <f>'PLANILHA DE ITENS INICIAL'!F72</f>
        <v>15/2020</v>
      </c>
      <c r="G72" s="9" t="str">
        <f>'PLANILHA DE ITENS INICIAL'!G72</f>
        <v>15/2020</v>
      </c>
      <c r="H72" s="10" t="s">
        <v>242</v>
      </c>
      <c r="I72" s="9">
        <v>158154</v>
      </c>
      <c r="J72" s="11" t="s">
        <v>370</v>
      </c>
      <c r="K72" s="9" t="s">
        <v>371</v>
      </c>
      <c r="M72" s="12">
        <v>11</v>
      </c>
      <c r="N72" s="12">
        <f>'PLANILHA DE ITENS INICIAL'!N72</f>
        <v>71</v>
      </c>
      <c r="O72" s="9">
        <v>246966</v>
      </c>
      <c r="P72" s="10" t="str">
        <f>'PLANILHA DE ITENS INICIAL'!P72</f>
        <v>ENXADA</v>
      </c>
      <c r="Q72" s="10" t="s">
        <v>310</v>
      </c>
      <c r="R72" s="9" t="str">
        <f>'PLANILHA DE ITENS INICIAL'!R72</f>
        <v>unidade</v>
      </c>
      <c r="S72" s="10"/>
      <c r="U72" s="9"/>
      <c r="V72" s="10"/>
      <c r="X72" s="9"/>
      <c r="Y72" s="10"/>
      <c r="AA72" s="21"/>
      <c r="AB72" s="22">
        <v>37.52</v>
      </c>
      <c r="AC72" s="42">
        <v>21.59</v>
      </c>
      <c r="AD72" s="9"/>
      <c r="AE72" s="9"/>
      <c r="AF72" s="9"/>
      <c r="AG72" s="9">
        <f t="shared" si="3"/>
        <v>0</v>
      </c>
      <c r="AH72" s="17">
        <f t="shared" si="4"/>
        <v>0</v>
      </c>
      <c r="CS72" s="42">
        <f t="shared" si="5"/>
        <v>0</v>
      </c>
    </row>
    <row r="73" spans="1:97" ht="33.75" customHeight="1">
      <c r="A73" s="9" t="str">
        <f>'PLANILHA DE ITENS INICIAL'!A73</f>
        <v>SOR</v>
      </c>
      <c r="B73" s="9" t="str">
        <f>'PLANILHA DE ITENS INICIAL'!B73</f>
        <v>CONSUMO</v>
      </c>
      <c r="C73" s="10" t="str">
        <f>'PLANILHA DE ITENS INICIAL'!C73</f>
        <v>FERRAMENTAS</v>
      </c>
      <c r="D73" s="9">
        <v>42</v>
      </c>
      <c r="E73" s="10" t="s">
        <v>102</v>
      </c>
      <c r="F73" s="9" t="str">
        <f>'PLANILHA DE ITENS INICIAL'!F73</f>
        <v>15/2020</v>
      </c>
      <c r="G73" s="9" t="str">
        <f>'PLANILHA DE ITENS INICIAL'!G73</f>
        <v>15/2020</v>
      </c>
      <c r="H73" s="10" t="s">
        <v>242</v>
      </c>
      <c r="I73" s="9">
        <v>158154</v>
      </c>
      <c r="J73" s="11" t="s">
        <v>370</v>
      </c>
      <c r="K73" s="9" t="s">
        <v>371</v>
      </c>
      <c r="M73" s="12">
        <v>10</v>
      </c>
      <c r="N73" s="12">
        <f>'PLANILHA DE ITENS INICIAL'!N73</f>
        <v>72</v>
      </c>
      <c r="O73" s="9">
        <v>312079</v>
      </c>
      <c r="P73" s="10" t="str">
        <f>'PLANILHA DE ITENS INICIAL'!P73</f>
        <v>ESCOVA DE AÇO CIRCULAR PARA MOTO ESMERIL</v>
      </c>
      <c r="Q73" s="10" t="s">
        <v>311</v>
      </c>
      <c r="R73" s="9" t="str">
        <f>'PLANILHA DE ITENS INICIAL'!R73</f>
        <v>unidade</v>
      </c>
      <c r="S73" s="10"/>
      <c r="U73" s="9"/>
      <c r="V73" s="10"/>
      <c r="X73" s="9"/>
      <c r="Y73" s="10"/>
      <c r="AA73" s="21"/>
      <c r="AB73" s="22">
        <v>54.43</v>
      </c>
      <c r="AC73" s="42">
        <v>54.43</v>
      </c>
      <c r="AD73" s="9"/>
      <c r="AE73" s="9"/>
      <c r="AF73" s="9"/>
      <c r="AG73" s="9">
        <f t="shared" si="3"/>
        <v>0</v>
      </c>
      <c r="AH73" s="17">
        <f t="shared" si="4"/>
        <v>0</v>
      </c>
      <c r="CS73" s="42">
        <f t="shared" si="5"/>
        <v>0</v>
      </c>
    </row>
    <row r="74" spans="1:97" ht="33.75" customHeight="1">
      <c r="A74" s="9" t="str">
        <f>'PLANILHA DE ITENS INICIAL'!A74</f>
        <v>SOR</v>
      </c>
      <c r="B74" s="9" t="str">
        <f>'PLANILHA DE ITENS INICIAL'!B74</f>
        <v>CONSUMO</v>
      </c>
      <c r="C74" s="10" t="str">
        <f>'PLANILHA DE ITENS INICIAL'!C74</f>
        <v>FERRAMENTAS</v>
      </c>
      <c r="D74" s="9">
        <v>42</v>
      </c>
      <c r="E74" s="10" t="s">
        <v>102</v>
      </c>
      <c r="F74" s="9" t="str">
        <f>'PLANILHA DE ITENS INICIAL'!F74</f>
        <v>15/2020</v>
      </c>
      <c r="G74" s="9" t="str">
        <f>'PLANILHA DE ITENS INICIAL'!G74</f>
        <v>15/2020</v>
      </c>
      <c r="H74" s="10" t="s">
        <v>242</v>
      </c>
      <c r="I74" s="9">
        <v>158154</v>
      </c>
      <c r="J74" s="11" t="s">
        <v>370</v>
      </c>
      <c r="K74" s="9" t="s">
        <v>371</v>
      </c>
      <c r="M74" s="12" t="s">
        <v>372</v>
      </c>
      <c r="N74" s="12">
        <f>'PLANILHA DE ITENS INICIAL'!N74</f>
        <v>73</v>
      </c>
      <c r="O74" s="9">
        <v>319959</v>
      </c>
      <c r="P74" s="10" t="str">
        <f>'PLANILHA DE ITENS INICIAL'!P74</f>
        <v>ESCOVA MANUAL COM CABO DE MADEIRA</v>
      </c>
      <c r="Q74" s="10" t="s">
        <v>312</v>
      </c>
      <c r="R74" s="9" t="str">
        <f>'PLANILHA DE ITENS INICIAL'!R74</f>
        <v>unidade</v>
      </c>
      <c r="S74" s="10"/>
      <c r="U74" s="9"/>
      <c r="V74" s="10"/>
      <c r="X74" s="9"/>
      <c r="Y74" s="10"/>
      <c r="AA74" s="21"/>
      <c r="AB74" s="22">
        <v>7.88</v>
      </c>
      <c r="AC74" s="42">
        <v>4.19</v>
      </c>
      <c r="AD74" s="9"/>
      <c r="AE74" s="9"/>
      <c r="AF74" s="9"/>
      <c r="AG74" s="9">
        <f t="shared" si="3"/>
        <v>0</v>
      </c>
      <c r="AH74" s="17">
        <f t="shared" si="4"/>
        <v>0</v>
      </c>
      <c r="CS74" s="42">
        <f t="shared" si="5"/>
        <v>0</v>
      </c>
    </row>
    <row r="75" spans="1:97" ht="33.75" customHeight="1">
      <c r="A75" s="9" t="str">
        <f>'PLANILHA DE ITENS INICIAL'!A75</f>
        <v>SOR</v>
      </c>
      <c r="B75" s="9" t="str">
        <f>'PLANILHA DE ITENS INICIAL'!B75</f>
        <v>CONSUMO</v>
      </c>
      <c r="C75" s="10" t="str">
        <f>'PLANILHA DE ITENS INICIAL'!C75</f>
        <v>FERRAMENTAS</v>
      </c>
      <c r="D75" s="9">
        <v>42</v>
      </c>
      <c r="E75" s="10" t="s">
        <v>102</v>
      </c>
      <c r="F75" s="9" t="str">
        <f>'PLANILHA DE ITENS INICIAL'!F75</f>
        <v>15/2020</v>
      </c>
      <c r="G75" s="9" t="str">
        <f>'PLANILHA DE ITENS INICIAL'!G75</f>
        <v>15/2020</v>
      </c>
      <c r="H75" s="10" t="s">
        <v>242</v>
      </c>
      <c r="I75" s="9">
        <v>158154</v>
      </c>
      <c r="J75" s="11" t="s">
        <v>370</v>
      </c>
      <c r="K75" s="9" t="s">
        <v>371</v>
      </c>
      <c r="M75" s="12" t="s">
        <v>372</v>
      </c>
      <c r="N75" s="12">
        <f>'PLANILHA DE ITENS INICIAL'!N75</f>
        <v>74</v>
      </c>
      <c r="O75" s="9">
        <v>224109</v>
      </c>
      <c r="P75" s="10" t="str">
        <f>'PLANILHA DE ITENS INICIAL'!P75</f>
        <v>ESPÁTULA 10 CM</v>
      </c>
      <c r="Q75" s="10" t="s">
        <v>313</v>
      </c>
      <c r="R75" s="9" t="str">
        <f>'PLANILHA DE ITENS INICIAL'!R75</f>
        <v>unidade</v>
      </c>
      <c r="S75" s="10"/>
      <c r="U75" s="9"/>
      <c r="V75" s="10"/>
      <c r="X75" s="9"/>
      <c r="Y75" s="10"/>
      <c r="AA75" s="21"/>
      <c r="AB75" s="22">
        <v>7.1</v>
      </c>
      <c r="AC75" s="42">
        <v>4.55</v>
      </c>
      <c r="AD75" s="9"/>
      <c r="AE75" s="9"/>
      <c r="AF75" s="9"/>
      <c r="AG75" s="9">
        <f t="shared" si="3"/>
        <v>0</v>
      </c>
      <c r="AH75" s="17">
        <f t="shared" si="4"/>
        <v>0</v>
      </c>
      <c r="CS75" s="42">
        <f t="shared" si="5"/>
        <v>0</v>
      </c>
    </row>
    <row r="76" spans="1:97" ht="33.75" customHeight="1">
      <c r="A76" s="9" t="str">
        <f>'PLANILHA DE ITENS INICIAL'!A76</f>
        <v>SOR</v>
      </c>
      <c r="B76" s="9" t="str">
        <f>'PLANILHA DE ITENS INICIAL'!B76</f>
        <v>CONSUMO</v>
      </c>
      <c r="C76" s="10" t="str">
        <f>'PLANILHA DE ITENS INICIAL'!C76</f>
        <v>FERRAMENTAS</v>
      </c>
      <c r="D76" s="9">
        <v>42</v>
      </c>
      <c r="E76" s="10" t="s">
        <v>102</v>
      </c>
      <c r="F76" s="9" t="str">
        <f>'PLANILHA DE ITENS INICIAL'!F76</f>
        <v>15/2020</v>
      </c>
      <c r="G76" s="9" t="str">
        <f>'PLANILHA DE ITENS INICIAL'!G76</f>
        <v>15/2020</v>
      </c>
      <c r="H76" s="10" t="s">
        <v>242</v>
      </c>
      <c r="I76" s="9">
        <v>158154</v>
      </c>
      <c r="J76" s="11" t="s">
        <v>370</v>
      </c>
      <c r="K76" s="9" t="s">
        <v>371</v>
      </c>
      <c r="M76" s="12">
        <v>12</v>
      </c>
      <c r="N76" s="12">
        <f>'PLANILHA DE ITENS INICIAL'!N76</f>
        <v>75</v>
      </c>
      <c r="O76" s="9">
        <v>325974</v>
      </c>
      <c r="P76" s="10" t="str">
        <f>'PLANILHA DE ITENS INICIAL'!P76</f>
        <v>ESQUADRO DE PRECISÃO 100X70 MM</v>
      </c>
      <c r="Q76" s="10" t="s">
        <v>314</v>
      </c>
      <c r="R76" s="9" t="str">
        <f>'PLANILHA DE ITENS INICIAL'!R76</f>
        <v>unidade</v>
      </c>
      <c r="S76" s="10"/>
      <c r="U76" s="9"/>
      <c r="V76" s="10"/>
      <c r="X76" s="9"/>
      <c r="Y76" s="10"/>
      <c r="AA76" s="21"/>
      <c r="AB76" s="22">
        <v>212.87</v>
      </c>
      <c r="AC76" s="42">
        <v>204.95</v>
      </c>
      <c r="AD76" s="9"/>
      <c r="AE76" s="9"/>
      <c r="AF76" s="9"/>
      <c r="AG76" s="9">
        <f t="shared" si="3"/>
        <v>0</v>
      </c>
      <c r="AH76" s="17">
        <f t="shared" si="4"/>
        <v>0</v>
      </c>
      <c r="CS76" s="42">
        <f t="shared" si="5"/>
        <v>0</v>
      </c>
    </row>
    <row r="77" spans="1:97" ht="33.75" customHeight="1">
      <c r="A77" s="9" t="str">
        <f>'PLANILHA DE ITENS INICIAL'!A77</f>
        <v>SOR</v>
      </c>
      <c r="B77" s="9" t="str">
        <f>'PLANILHA DE ITENS INICIAL'!B77</f>
        <v>CONSUMO</v>
      </c>
      <c r="C77" s="10" t="str">
        <f>'PLANILHA DE ITENS INICIAL'!C77</f>
        <v>FERRAMENTAS</v>
      </c>
      <c r="D77" s="9">
        <v>42</v>
      </c>
      <c r="E77" s="10" t="s">
        <v>102</v>
      </c>
      <c r="F77" s="9" t="str">
        <f>'PLANILHA DE ITENS INICIAL'!F77</f>
        <v>15/2020</v>
      </c>
      <c r="G77" s="9" t="str">
        <f>'PLANILHA DE ITENS INICIAL'!G77</f>
        <v>15/2020</v>
      </c>
      <c r="H77" s="10" t="s">
        <v>242</v>
      </c>
      <c r="I77" s="9">
        <v>158154</v>
      </c>
      <c r="J77" s="11" t="s">
        <v>370</v>
      </c>
      <c r="K77" s="9" t="s">
        <v>371</v>
      </c>
      <c r="M77" s="12">
        <v>12</v>
      </c>
      <c r="N77" s="12">
        <f>'PLANILHA DE ITENS INICIAL'!N77</f>
        <v>76</v>
      </c>
      <c r="O77" s="9">
        <v>217673</v>
      </c>
      <c r="P77" s="10" t="str">
        <f>'PLANILHA DE ITENS INICIAL'!P77</f>
        <v>ESQUADRO PROFISSIONAL 12 POLEGADAS </v>
      </c>
      <c r="Q77" s="10" t="s">
        <v>315</v>
      </c>
      <c r="R77" s="9" t="str">
        <f>'PLANILHA DE ITENS INICIAL'!R77</f>
        <v>unidade</v>
      </c>
      <c r="S77" s="10"/>
      <c r="U77" s="9"/>
      <c r="V77" s="10"/>
      <c r="X77" s="9"/>
      <c r="Y77" s="10"/>
      <c r="AA77" s="21"/>
      <c r="AB77" s="22">
        <v>57.37</v>
      </c>
      <c r="AC77" s="42">
        <v>12.18</v>
      </c>
      <c r="AD77" s="9"/>
      <c r="AE77" s="9"/>
      <c r="AF77" s="9"/>
      <c r="AG77" s="9">
        <f t="shared" si="3"/>
        <v>0</v>
      </c>
      <c r="AH77" s="17">
        <f t="shared" si="4"/>
        <v>0</v>
      </c>
      <c r="CS77" s="42">
        <f t="shared" si="5"/>
        <v>0</v>
      </c>
    </row>
    <row r="78" spans="1:97" ht="33.75" customHeight="1">
      <c r="A78" s="9" t="str">
        <f>'PLANILHA DE ITENS INICIAL'!A78</f>
        <v>SOR</v>
      </c>
      <c r="B78" s="9" t="str">
        <f>'PLANILHA DE ITENS INICIAL'!B78</f>
        <v>CONSUMO</v>
      </c>
      <c r="C78" s="10" t="str">
        <f>'PLANILHA DE ITENS INICIAL'!C78</f>
        <v>FERRAMENTAS</v>
      </c>
      <c r="D78" s="9">
        <v>42</v>
      </c>
      <c r="E78" s="10" t="s">
        <v>102</v>
      </c>
      <c r="F78" s="9" t="str">
        <f>'PLANILHA DE ITENS INICIAL'!F78</f>
        <v>15/2020</v>
      </c>
      <c r="G78" s="9" t="str">
        <f>'PLANILHA DE ITENS INICIAL'!G78</f>
        <v>15/2020</v>
      </c>
      <c r="H78" s="10" t="s">
        <v>242</v>
      </c>
      <c r="I78" s="9">
        <v>158154</v>
      </c>
      <c r="J78" s="11" t="s">
        <v>370</v>
      </c>
      <c r="K78" s="9" t="s">
        <v>371</v>
      </c>
      <c r="M78" s="12" t="s">
        <v>372</v>
      </c>
      <c r="N78" s="12">
        <f>'PLANILHA DE ITENS INICIAL'!N78</f>
        <v>77</v>
      </c>
      <c r="O78" s="9">
        <v>244724</v>
      </c>
      <c r="P78" s="10" t="str">
        <f>'PLANILHA DE ITENS INICIAL'!P78</f>
        <v>ESTILETE RETRÁTIL</v>
      </c>
      <c r="Q78" s="10" t="s">
        <v>316</v>
      </c>
      <c r="R78" s="9" t="str">
        <f>'PLANILHA DE ITENS INICIAL'!R78</f>
        <v>unidade</v>
      </c>
      <c r="S78" s="10"/>
      <c r="U78" s="9"/>
      <c r="V78" s="10"/>
      <c r="X78" s="9"/>
      <c r="Y78" s="10"/>
      <c r="AA78" s="21"/>
      <c r="AB78" s="22">
        <v>49.2</v>
      </c>
      <c r="AC78" s="42">
        <v>21.95</v>
      </c>
      <c r="AD78" s="9"/>
      <c r="AE78" s="9"/>
      <c r="AF78" s="9"/>
      <c r="AG78" s="9">
        <f t="shared" si="3"/>
        <v>0</v>
      </c>
      <c r="AH78" s="17">
        <f t="shared" si="4"/>
        <v>0</v>
      </c>
      <c r="CS78" s="42">
        <f t="shared" si="5"/>
        <v>0</v>
      </c>
    </row>
    <row r="79" spans="1:97" ht="33.75" customHeight="1">
      <c r="A79" s="9" t="str">
        <f>'PLANILHA DE ITENS INICIAL'!A79</f>
        <v>SOR</v>
      </c>
      <c r="B79" s="9" t="str">
        <f>'PLANILHA DE ITENS INICIAL'!B79</f>
        <v>CONSUMO</v>
      </c>
      <c r="C79" s="10" t="str">
        <f>'PLANILHA DE ITENS INICIAL'!C79</f>
        <v>FERRAMENTAS</v>
      </c>
      <c r="D79" s="9">
        <v>42</v>
      </c>
      <c r="E79" s="10" t="s">
        <v>102</v>
      </c>
      <c r="F79" s="9" t="str">
        <f>'PLANILHA DE ITENS INICIAL'!F79</f>
        <v>15/2020</v>
      </c>
      <c r="G79" s="9" t="str">
        <f>'PLANILHA DE ITENS INICIAL'!G79</f>
        <v>15/2020</v>
      </c>
      <c r="H79" s="10" t="s">
        <v>242</v>
      </c>
      <c r="I79" s="9">
        <v>158154</v>
      </c>
      <c r="J79" s="11" t="s">
        <v>370</v>
      </c>
      <c r="K79" s="9" t="s">
        <v>371</v>
      </c>
      <c r="M79" s="12" t="s">
        <v>372</v>
      </c>
      <c r="N79" s="12">
        <f>'PLANILHA DE ITENS INICIAL'!N79</f>
        <v>78</v>
      </c>
      <c r="O79" s="9">
        <v>231772</v>
      </c>
      <c r="P79" s="10" t="str">
        <f>'PLANILHA DE ITENS INICIAL'!P79</f>
        <v>FACÃO</v>
      </c>
      <c r="Q79" s="10" t="s">
        <v>317</v>
      </c>
      <c r="R79" s="9" t="str">
        <f>'PLANILHA DE ITENS INICIAL'!R79</f>
        <v>unidade</v>
      </c>
      <c r="S79" s="10"/>
      <c r="U79" s="9"/>
      <c r="V79" s="10"/>
      <c r="X79" s="9"/>
      <c r="Y79" s="10"/>
      <c r="AA79" s="21"/>
      <c r="AB79" s="22">
        <v>29.14</v>
      </c>
      <c r="AC79" s="42">
        <v>29.14</v>
      </c>
      <c r="AD79" s="9"/>
      <c r="AE79" s="9"/>
      <c r="AF79" s="9"/>
      <c r="AG79" s="9">
        <f t="shared" si="3"/>
        <v>0</v>
      </c>
      <c r="AH79" s="17">
        <f t="shared" si="4"/>
        <v>0</v>
      </c>
      <c r="CS79" s="42">
        <f t="shared" si="5"/>
        <v>0</v>
      </c>
    </row>
    <row r="80" spans="1:97" ht="33.75" customHeight="1">
      <c r="A80" s="9" t="str">
        <f>'PLANILHA DE ITENS INICIAL'!A80</f>
        <v>SOR</v>
      </c>
      <c r="B80" s="9" t="str">
        <f>'PLANILHA DE ITENS INICIAL'!B80</f>
        <v>CONSUMO</v>
      </c>
      <c r="C80" s="10" t="str">
        <f>'PLANILHA DE ITENS INICIAL'!C80</f>
        <v>FERRAMENTAS</v>
      </c>
      <c r="D80" s="9">
        <v>42</v>
      </c>
      <c r="E80" s="10" t="s">
        <v>102</v>
      </c>
      <c r="F80" s="9" t="str">
        <f>'PLANILHA DE ITENS INICIAL'!F80</f>
        <v>15/2020</v>
      </c>
      <c r="G80" s="9" t="str">
        <f>'PLANILHA DE ITENS INICIAL'!G80</f>
        <v>15/2020</v>
      </c>
      <c r="H80" s="10" t="s">
        <v>242</v>
      </c>
      <c r="I80" s="9">
        <v>158154</v>
      </c>
      <c r="J80" s="11" t="s">
        <v>370</v>
      </c>
      <c r="K80" s="9" t="s">
        <v>371</v>
      </c>
      <c r="M80" s="12">
        <v>13</v>
      </c>
      <c r="N80" s="12">
        <f>'PLANILHA DE ITENS INICIAL'!N80</f>
        <v>79</v>
      </c>
      <c r="O80" s="9">
        <v>249755</v>
      </c>
      <c r="P80" s="10" t="str">
        <f>'PLANILHA DE ITENS INICIAL'!P80</f>
        <v>FORMÃO 1 1/2"</v>
      </c>
      <c r="Q80" s="10" t="s">
        <v>318</v>
      </c>
      <c r="R80" s="9" t="str">
        <f>'PLANILHA DE ITENS INICIAL'!R80</f>
        <v>unidade</v>
      </c>
      <c r="S80" s="10"/>
      <c r="U80" s="9"/>
      <c r="V80" s="10"/>
      <c r="X80" s="9"/>
      <c r="Y80" s="10"/>
      <c r="AA80" s="21"/>
      <c r="AB80" s="22">
        <v>36.01</v>
      </c>
      <c r="AC80" s="42">
        <v>18.94</v>
      </c>
      <c r="AD80" s="9"/>
      <c r="AE80" s="9"/>
      <c r="AF80" s="9"/>
      <c r="AG80" s="9">
        <f t="shared" si="3"/>
        <v>0</v>
      </c>
      <c r="AH80" s="17">
        <f t="shared" si="4"/>
        <v>0</v>
      </c>
      <c r="CS80" s="42">
        <f t="shared" si="5"/>
        <v>0</v>
      </c>
    </row>
    <row r="81" spans="1:97" ht="33.75" customHeight="1">
      <c r="A81" s="9" t="str">
        <f>'PLANILHA DE ITENS INICIAL'!A81</f>
        <v>SOR</v>
      </c>
      <c r="B81" s="9" t="str">
        <f>'PLANILHA DE ITENS INICIAL'!B81</f>
        <v>CONSUMO</v>
      </c>
      <c r="C81" s="10" t="str">
        <f>'PLANILHA DE ITENS INICIAL'!C81</f>
        <v>FERRAMENTAS</v>
      </c>
      <c r="D81" s="9">
        <v>42</v>
      </c>
      <c r="E81" s="10" t="s">
        <v>102</v>
      </c>
      <c r="F81" s="9" t="str">
        <f>'PLANILHA DE ITENS INICIAL'!F81</f>
        <v>15/2020</v>
      </c>
      <c r="G81" s="9" t="str">
        <f>'PLANILHA DE ITENS INICIAL'!G81</f>
        <v>15/2020</v>
      </c>
      <c r="H81" s="10" t="s">
        <v>242</v>
      </c>
      <c r="I81" s="9">
        <v>158154</v>
      </c>
      <c r="J81" s="11" t="s">
        <v>370</v>
      </c>
      <c r="K81" s="9" t="s">
        <v>371</v>
      </c>
      <c r="M81" s="12">
        <v>13</v>
      </c>
      <c r="N81" s="12">
        <f>'PLANILHA DE ITENS INICIAL'!N81</f>
        <v>80</v>
      </c>
      <c r="O81" s="9">
        <v>249751</v>
      </c>
      <c r="P81" s="10" t="str">
        <f>'PLANILHA DE ITENS INICIAL'!P81</f>
        <v>FORMÃO 1/2"</v>
      </c>
      <c r="Q81" s="10" t="s">
        <v>319</v>
      </c>
      <c r="R81" s="9" t="str">
        <f>'PLANILHA DE ITENS INICIAL'!R81</f>
        <v>unidade</v>
      </c>
      <c r="S81" s="10"/>
      <c r="U81" s="9"/>
      <c r="V81" s="10"/>
      <c r="X81" s="9"/>
      <c r="Y81" s="10"/>
      <c r="AA81" s="21"/>
      <c r="AB81" s="22">
        <v>13.17</v>
      </c>
      <c r="AC81" s="42">
        <v>12.97</v>
      </c>
      <c r="AD81" s="9"/>
      <c r="AE81" s="9"/>
      <c r="AF81" s="9"/>
      <c r="AG81" s="9">
        <f t="shared" si="3"/>
        <v>0</v>
      </c>
      <c r="AH81" s="17">
        <f t="shared" si="4"/>
        <v>0</v>
      </c>
      <c r="CS81" s="42">
        <f t="shared" si="5"/>
        <v>0</v>
      </c>
    </row>
    <row r="82" spans="1:97" ht="33.75" customHeight="1">
      <c r="A82" s="9" t="str">
        <f>'PLANILHA DE ITENS INICIAL'!A82</f>
        <v>SOR</v>
      </c>
      <c r="B82" s="9" t="str">
        <f>'PLANILHA DE ITENS INICIAL'!B82</f>
        <v>CONSUMO</v>
      </c>
      <c r="C82" s="10" t="str">
        <f>'PLANILHA DE ITENS INICIAL'!C82</f>
        <v>FERRAMENTAS</v>
      </c>
      <c r="D82" s="9">
        <v>42</v>
      </c>
      <c r="E82" s="10" t="s">
        <v>102</v>
      </c>
      <c r="F82" s="9" t="str">
        <f>'PLANILHA DE ITENS INICIAL'!F82</f>
        <v>15/2020</v>
      </c>
      <c r="G82" s="9" t="str">
        <f>'PLANILHA DE ITENS INICIAL'!G82</f>
        <v>15/2020</v>
      </c>
      <c r="H82" s="10" t="s">
        <v>242</v>
      </c>
      <c r="I82" s="9">
        <v>158154</v>
      </c>
      <c r="J82" s="11" t="s">
        <v>370</v>
      </c>
      <c r="K82" s="9" t="s">
        <v>371</v>
      </c>
      <c r="M82" s="12">
        <v>13</v>
      </c>
      <c r="N82" s="12">
        <f>'PLANILHA DE ITENS INICIAL'!N82</f>
        <v>81</v>
      </c>
      <c r="O82" s="9">
        <v>249750</v>
      </c>
      <c r="P82" s="10" t="str">
        <f>'PLANILHA DE ITENS INICIAL'!P82</f>
        <v>FORMÃO 1/4"</v>
      </c>
      <c r="Q82" s="10" t="s">
        <v>320</v>
      </c>
      <c r="R82" s="9" t="str">
        <f>'PLANILHA DE ITENS INICIAL'!R82</f>
        <v>unidade</v>
      </c>
      <c r="S82" s="10"/>
      <c r="U82" s="9"/>
      <c r="V82" s="10"/>
      <c r="X82" s="9"/>
      <c r="Y82" s="10"/>
      <c r="AA82" s="21"/>
      <c r="AB82" s="22">
        <v>20.42</v>
      </c>
      <c r="AC82" s="42">
        <v>12.63</v>
      </c>
      <c r="AD82" s="9"/>
      <c r="AE82" s="9"/>
      <c r="AF82" s="9"/>
      <c r="AG82" s="9">
        <f t="shared" si="3"/>
        <v>0</v>
      </c>
      <c r="AH82" s="17">
        <f t="shared" si="4"/>
        <v>0</v>
      </c>
      <c r="CS82" s="42">
        <f t="shared" si="5"/>
        <v>0</v>
      </c>
    </row>
    <row r="83" spans="1:97" ht="33.75" customHeight="1">
      <c r="A83" s="9" t="str">
        <f>'PLANILHA DE ITENS INICIAL'!A83</f>
        <v>SOR</v>
      </c>
      <c r="B83" s="9" t="str">
        <f>'PLANILHA DE ITENS INICIAL'!B83</f>
        <v>CONSUMO</v>
      </c>
      <c r="C83" s="10" t="str">
        <f>'PLANILHA DE ITENS INICIAL'!C83</f>
        <v>FERRAMENTAS</v>
      </c>
      <c r="D83" s="9">
        <v>42</v>
      </c>
      <c r="E83" s="10" t="s">
        <v>102</v>
      </c>
      <c r="F83" s="9" t="str">
        <f>'PLANILHA DE ITENS INICIAL'!F83</f>
        <v>15/2020</v>
      </c>
      <c r="G83" s="9" t="str">
        <f>'PLANILHA DE ITENS INICIAL'!G83</f>
        <v>15/2020</v>
      </c>
      <c r="H83" s="10" t="s">
        <v>242</v>
      </c>
      <c r="I83" s="9">
        <v>158154</v>
      </c>
      <c r="J83" s="11" t="s">
        <v>370</v>
      </c>
      <c r="K83" s="9" t="s">
        <v>371</v>
      </c>
      <c r="M83" s="12">
        <v>13</v>
      </c>
      <c r="N83" s="12">
        <f>'PLANILHA DE ITENS INICIAL'!N83</f>
        <v>82</v>
      </c>
      <c r="O83" s="9">
        <v>249754</v>
      </c>
      <c r="P83" s="10" t="str">
        <f>'PLANILHA DE ITENS INICIAL'!P83</f>
        <v>FORMÃO 5/8"</v>
      </c>
      <c r="Q83" s="10" t="s">
        <v>321</v>
      </c>
      <c r="R83" s="9" t="str">
        <f>'PLANILHA DE ITENS INICIAL'!R83</f>
        <v>unidade</v>
      </c>
      <c r="S83" s="10"/>
      <c r="U83" s="9"/>
      <c r="V83" s="10"/>
      <c r="X83" s="9"/>
      <c r="Y83" s="10"/>
      <c r="AA83" s="21"/>
      <c r="AB83" s="22">
        <v>28.25</v>
      </c>
      <c r="AC83" s="42">
        <v>18.9</v>
      </c>
      <c r="AD83" s="9"/>
      <c r="AE83" s="9"/>
      <c r="AF83" s="9"/>
      <c r="AG83" s="9">
        <f t="shared" si="3"/>
        <v>0</v>
      </c>
      <c r="AH83" s="17">
        <f t="shared" si="4"/>
        <v>0</v>
      </c>
      <c r="CS83" s="42">
        <f t="shared" si="5"/>
        <v>0</v>
      </c>
    </row>
    <row r="84" spans="1:97" ht="33.75" customHeight="1">
      <c r="A84" s="9" t="str">
        <f>'PLANILHA DE ITENS INICIAL'!A84</f>
        <v>SOR</v>
      </c>
      <c r="B84" s="9" t="str">
        <f>'PLANILHA DE ITENS INICIAL'!B84</f>
        <v>CONSUMO</v>
      </c>
      <c r="C84" s="10" t="str">
        <f>'PLANILHA DE ITENS INICIAL'!C84</f>
        <v>FERRAMENTAS</v>
      </c>
      <c r="D84" s="9">
        <v>42</v>
      </c>
      <c r="E84" s="10" t="s">
        <v>102</v>
      </c>
      <c r="F84" s="9" t="str">
        <f>'PLANILHA DE ITENS INICIAL'!F84</f>
        <v>15/2020</v>
      </c>
      <c r="G84" s="9" t="str">
        <f>'PLANILHA DE ITENS INICIAL'!G84</f>
        <v>15/2020</v>
      </c>
      <c r="H84" s="10" t="s">
        <v>242</v>
      </c>
      <c r="I84" s="9">
        <v>158154</v>
      </c>
      <c r="J84" s="11" t="s">
        <v>370</v>
      </c>
      <c r="K84" s="9" t="s">
        <v>371</v>
      </c>
      <c r="M84" s="12" t="s">
        <v>372</v>
      </c>
      <c r="N84" s="12">
        <f>'PLANILHA DE ITENS INICIAL'!N84</f>
        <v>83</v>
      </c>
      <c r="O84" s="9">
        <v>262623</v>
      </c>
      <c r="P84" s="10" t="str">
        <f>'PLANILHA DE ITENS INICIAL'!P84</f>
        <v>GRAMPEADOR E PINADOR MANUAL</v>
      </c>
      <c r="Q84" s="10" t="s">
        <v>322</v>
      </c>
      <c r="R84" s="9" t="str">
        <f>'PLANILHA DE ITENS INICIAL'!R84</f>
        <v>unidade</v>
      </c>
      <c r="S84" s="10"/>
      <c r="U84" s="9"/>
      <c r="V84" s="10"/>
      <c r="X84" s="9"/>
      <c r="Y84" s="10"/>
      <c r="AA84" s="21"/>
      <c r="AB84" s="22">
        <v>62.9</v>
      </c>
      <c r="AC84" s="42">
        <v>45</v>
      </c>
      <c r="AD84" s="9"/>
      <c r="AE84" s="9"/>
      <c r="AF84" s="9"/>
      <c r="AG84" s="9">
        <f t="shared" si="3"/>
        <v>0</v>
      </c>
      <c r="AH84" s="17">
        <f t="shared" si="4"/>
        <v>0</v>
      </c>
      <c r="CS84" s="42">
        <f t="shared" si="5"/>
        <v>0</v>
      </c>
    </row>
    <row r="85" spans="1:97" ht="33.75" customHeight="1">
      <c r="A85" s="9" t="str">
        <f>'PLANILHA DE ITENS INICIAL'!A85</f>
        <v>SOR</v>
      </c>
      <c r="B85" s="9" t="str">
        <f>'PLANILHA DE ITENS INICIAL'!B85</f>
        <v>CONSUMO</v>
      </c>
      <c r="C85" s="10" t="str">
        <f>'PLANILHA DE ITENS INICIAL'!C85</f>
        <v>FERRAMENTAS</v>
      </c>
      <c r="D85" s="9">
        <v>42</v>
      </c>
      <c r="E85" s="10" t="s">
        <v>102</v>
      </c>
      <c r="F85" s="9" t="str">
        <f>'PLANILHA DE ITENS INICIAL'!F85</f>
        <v>15/2020</v>
      </c>
      <c r="G85" s="9" t="str">
        <f>'PLANILHA DE ITENS INICIAL'!G85</f>
        <v>15/2020</v>
      </c>
      <c r="H85" s="10" t="s">
        <v>242</v>
      </c>
      <c r="I85" s="9">
        <v>158154</v>
      </c>
      <c r="J85" s="11" t="s">
        <v>370</v>
      </c>
      <c r="K85" s="9" t="s">
        <v>371</v>
      </c>
      <c r="M85" s="12">
        <v>14</v>
      </c>
      <c r="N85" s="12">
        <f>'PLANILHA DE ITENS INICIAL'!N85</f>
        <v>84</v>
      </c>
      <c r="O85" s="9">
        <v>392780</v>
      </c>
      <c r="P85" s="10" t="str">
        <f>'PLANILHA DE ITENS INICIAL'!P85</f>
        <v>JOGO ALFABETO DE AÇO</v>
      </c>
      <c r="Q85" s="10" t="s">
        <v>323</v>
      </c>
      <c r="R85" s="9" t="str">
        <f>'PLANILHA DE ITENS INICIAL'!R85</f>
        <v>jogo</v>
      </c>
      <c r="S85" s="10"/>
      <c r="U85" s="9"/>
      <c r="V85" s="10"/>
      <c r="X85" s="9"/>
      <c r="Y85" s="10"/>
      <c r="AA85" s="21"/>
      <c r="AB85" s="22">
        <v>112.23</v>
      </c>
      <c r="AC85" s="42">
        <v>66</v>
      </c>
      <c r="AD85" s="9"/>
      <c r="AE85" s="9"/>
      <c r="AF85" s="9"/>
      <c r="AG85" s="9">
        <f t="shared" si="3"/>
        <v>0</v>
      </c>
      <c r="AH85" s="17">
        <f t="shared" si="4"/>
        <v>0</v>
      </c>
      <c r="CS85" s="42">
        <f t="shared" si="5"/>
        <v>0</v>
      </c>
    </row>
    <row r="86" spans="1:97" ht="33.75" customHeight="1">
      <c r="A86" s="9" t="str">
        <f>'PLANILHA DE ITENS INICIAL'!A86</f>
        <v>SOR</v>
      </c>
      <c r="B86" s="9" t="str">
        <f>'PLANILHA DE ITENS INICIAL'!B86</f>
        <v>CONSUMO</v>
      </c>
      <c r="C86" s="10" t="str">
        <f>'PLANILHA DE ITENS INICIAL'!C86</f>
        <v>FERRAMENTAS</v>
      </c>
      <c r="D86" s="9">
        <v>42</v>
      </c>
      <c r="E86" s="10" t="s">
        <v>102</v>
      </c>
      <c r="F86" s="9" t="str">
        <f>'PLANILHA DE ITENS INICIAL'!F86</f>
        <v>15/2020</v>
      </c>
      <c r="G86" s="9" t="str">
        <f>'PLANILHA DE ITENS INICIAL'!G86</f>
        <v>15/2020</v>
      </c>
      <c r="H86" s="10" t="s">
        <v>242</v>
      </c>
      <c r="I86" s="9">
        <v>158154</v>
      </c>
      <c r="J86" s="11" t="s">
        <v>370</v>
      </c>
      <c r="K86" s="9" t="s">
        <v>371</v>
      </c>
      <c r="M86" s="12">
        <v>14</v>
      </c>
      <c r="N86" s="12">
        <f>'PLANILHA DE ITENS INICIAL'!N86</f>
        <v>85</v>
      </c>
      <c r="O86" s="9">
        <v>392852</v>
      </c>
      <c r="P86" s="10" t="str">
        <f>'PLANILHA DE ITENS INICIAL'!P86</f>
        <v>JOGO ALGARISMOS DE AÇO</v>
      </c>
      <c r="Q86" s="10" t="s">
        <v>324</v>
      </c>
      <c r="R86" s="9" t="str">
        <f>'PLANILHA DE ITENS INICIAL'!R86</f>
        <v>jogo</v>
      </c>
      <c r="S86" s="10"/>
      <c r="U86" s="9"/>
      <c r="V86" s="10"/>
      <c r="X86" s="9"/>
      <c r="Y86" s="10"/>
      <c r="AA86" s="21"/>
      <c r="AB86" s="22">
        <v>85</v>
      </c>
      <c r="AC86" s="42">
        <v>25</v>
      </c>
      <c r="AD86" s="9"/>
      <c r="AE86" s="9"/>
      <c r="AF86" s="9"/>
      <c r="AG86" s="9">
        <f t="shared" si="3"/>
        <v>0</v>
      </c>
      <c r="AH86" s="17">
        <f t="shared" si="4"/>
        <v>0</v>
      </c>
      <c r="CS86" s="42">
        <f t="shared" si="5"/>
        <v>0</v>
      </c>
    </row>
    <row r="87" spans="1:97" ht="33.75" customHeight="1">
      <c r="A87" s="9" t="str">
        <f>'PLANILHA DE ITENS INICIAL'!A87</f>
        <v>SOR</v>
      </c>
      <c r="B87" s="9" t="str">
        <f>'PLANILHA DE ITENS INICIAL'!B87</f>
        <v>CONSUMO</v>
      </c>
      <c r="C87" s="10" t="str">
        <f>'PLANILHA DE ITENS INICIAL'!C87</f>
        <v>FERRAMENTAS</v>
      </c>
      <c r="D87" s="9">
        <v>42</v>
      </c>
      <c r="E87" s="10" t="s">
        <v>102</v>
      </c>
      <c r="F87" s="9" t="str">
        <f>'PLANILHA DE ITENS INICIAL'!F87</f>
        <v>15/2020</v>
      </c>
      <c r="G87" s="9" t="str">
        <f>'PLANILHA DE ITENS INICIAL'!G87</f>
        <v>15/2020</v>
      </c>
      <c r="H87" s="10" t="s">
        <v>242</v>
      </c>
      <c r="I87" s="9">
        <v>158154</v>
      </c>
      <c r="J87" s="11" t="s">
        <v>370</v>
      </c>
      <c r="K87" s="9" t="s">
        <v>371</v>
      </c>
      <c r="M87" s="12">
        <v>6</v>
      </c>
      <c r="N87" s="12">
        <f>'PLANILHA DE ITENS INICIAL'!N87</f>
        <v>86</v>
      </c>
      <c r="O87" s="9">
        <v>287107</v>
      </c>
      <c r="P87" s="10" t="str">
        <f>'PLANILHA DE ITENS INICIAL'!P87</f>
        <v>JOGO CHAVE ALLEN - 10 Peças</v>
      </c>
      <c r="Q87" s="10" t="s">
        <v>325</v>
      </c>
      <c r="R87" s="9" t="str">
        <f>'PLANILHA DE ITENS INICIAL'!R87</f>
        <v>jogo</v>
      </c>
      <c r="S87" s="10"/>
      <c r="U87" s="9"/>
      <c r="V87" s="10"/>
      <c r="X87" s="9"/>
      <c r="Y87" s="10"/>
      <c r="AA87" s="21"/>
      <c r="AB87" s="22">
        <v>57.13</v>
      </c>
      <c r="AC87" s="42">
        <v>9.19</v>
      </c>
      <c r="AD87" s="9"/>
      <c r="AE87" s="9">
        <v>5</v>
      </c>
      <c r="AF87" s="9"/>
      <c r="AG87" s="9">
        <f t="shared" si="3"/>
        <v>5</v>
      </c>
      <c r="AH87" s="17">
        <f t="shared" si="4"/>
        <v>285.65000000000003</v>
      </c>
      <c r="CS87" s="42">
        <f t="shared" si="5"/>
        <v>45.949999999999996</v>
      </c>
    </row>
    <row r="88" spans="1:97" ht="33.75" customHeight="1">
      <c r="A88" s="9" t="str">
        <f>'PLANILHA DE ITENS INICIAL'!A88</f>
        <v>SOR</v>
      </c>
      <c r="B88" s="9" t="str">
        <f>'PLANILHA DE ITENS INICIAL'!B88</f>
        <v>CONSUMO</v>
      </c>
      <c r="C88" s="10" t="str">
        <f>'PLANILHA DE ITENS INICIAL'!C88</f>
        <v>FERRAMENTAS</v>
      </c>
      <c r="D88" s="9">
        <v>42</v>
      </c>
      <c r="E88" s="10" t="s">
        <v>102</v>
      </c>
      <c r="F88" s="9" t="str">
        <f>'PLANILHA DE ITENS INICIAL'!F88</f>
        <v>15/2020</v>
      </c>
      <c r="G88" s="9" t="str">
        <f>'PLANILHA DE ITENS INICIAL'!G88</f>
        <v>15/2020</v>
      </c>
      <c r="H88" s="10" t="s">
        <v>242</v>
      </c>
      <c r="I88" s="9">
        <v>158154</v>
      </c>
      <c r="J88" s="11" t="s">
        <v>370</v>
      </c>
      <c r="K88" s="9" t="s">
        <v>371</v>
      </c>
      <c r="M88" s="12">
        <v>7</v>
      </c>
      <c r="N88" s="12">
        <f>'PLANILHA DE ITENS INICIAL'!N88</f>
        <v>87</v>
      </c>
      <c r="O88" s="9">
        <v>299098</v>
      </c>
      <c r="P88" s="10" t="str">
        <f>'PLANILHA DE ITENS INICIAL'!P88</f>
        <v>JOGO CHAVE COMBINADA 15 Peças</v>
      </c>
      <c r="Q88" s="10" t="s">
        <v>326</v>
      </c>
      <c r="R88" s="9" t="str">
        <f>'PLANILHA DE ITENS INICIAL'!R88</f>
        <v>jogo</v>
      </c>
      <c r="S88" s="10"/>
      <c r="U88" s="9"/>
      <c r="V88" s="10"/>
      <c r="X88" s="9"/>
      <c r="Y88" s="10"/>
      <c r="AA88" s="21"/>
      <c r="AB88" s="22">
        <v>217.23</v>
      </c>
      <c r="AC88" s="42">
        <v>147.7</v>
      </c>
      <c r="AD88" s="9"/>
      <c r="AE88" s="9"/>
      <c r="AF88" s="9"/>
      <c r="AG88" s="9">
        <f t="shared" si="3"/>
        <v>0</v>
      </c>
      <c r="AH88" s="17">
        <f t="shared" si="4"/>
        <v>0</v>
      </c>
      <c r="CS88" s="42">
        <f t="shared" si="5"/>
        <v>0</v>
      </c>
    </row>
    <row r="89" spans="1:97" ht="33.75" customHeight="1">
      <c r="A89" s="9" t="str">
        <f>'PLANILHA DE ITENS INICIAL'!A89</f>
        <v>SOR</v>
      </c>
      <c r="B89" s="9" t="str">
        <f>'PLANILHA DE ITENS INICIAL'!B89</f>
        <v>CONSUMO</v>
      </c>
      <c r="C89" s="10" t="str">
        <f>'PLANILHA DE ITENS INICIAL'!C89</f>
        <v>FERRAMENTAS</v>
      </c>
      <c r="D89" s="9">
        <v>42</v>
      </c>
      <c r="E89" s="10" t="s">
        <v>102</v>
      </c>
      <c r="F89" s="9" t="str">
        <f>'PLANILHA DE ITENS INICIAL'!F89</f>
        <v>15/2020</v>
      </c>
      <c r="G89" s="9" t="str">
        <f>'PLANILHA DE ITENS INICIAL'!G89</f>
        <v>15/2020</v>
      </c>
      <c r="H89" s="10" t="s">
        <v>242</v>
      </c>
      <c r="I89" s="9">
        <v>158154</v>
      </c>
      <c r="J89" s="11" t="s">
        <v>370</v>
      </c>
      <c r="K89" s="9" t="s">
        <v>371</v>
      </c>
      <c r="M89" s="12">
        <v>6</v>
      </c>
      <c r="N89" s="12">
        <f>'PLANILHA DE ITENS INICIAL'!N89</f>
        <v>88</v>
      </c>
      <c r="O89" s="9">
        <v>298261</v>
      </c>
      <c r="P89" s="10" t="str">
        <f>'PLANILHA DE ITENS INICIAL'!P89</f>
        <v>JOGO CHAVE FENDA e PHILIPS - 10 Peças</v>
      </c>
      <c r="Q89" s="10" t="s">
        <v>327</v>
      </c>
      <c r="R89" s="9" t="str">
        <f>'PLANILHA DE ITENS INICIAL'!R89</f>
        <v>jogo</v>
      </c>
      <c r="S89" s="10"/>
      <c r="U89" s="9"/>
      <c r="V89" s="10"/>
      <c r="X89" s="9"/>
      <c r="Y89" s="10"/>
      <c r="AA89" s="21"/>
      <c r="AB89" s="22">
        <v>92.2</v>
      </c>
      <c r="AC89" s="42">
        <v>67.53</v>
      </c>
      <c r="AD89" s="9"/>
      <c r="AE89" s="9">
        <v>5</v>
      </c>
      <c r="AF89" s="9">
        <v>1</v>
      </c>
      <c r="AG89" s="9">
        <f t="shared" si="3"/>
        <v>6</v>
      </c>
      <c r="AH89" s="17">
        <f t="shared" si="4"/>
        <v>553.2</v>
      </c>
      <c r="CS89" s="42">
        <f t="shared" si="5"/>
        <v>405.18</v>
      </c>
    </row>
    <row r="90" spans="1:97" ht="33.75" customHeight="1">
      <c r="A90" s="9" t="str">
        <f>'PLANILHA DE ITENS INICIAL'!A90</f>
        <v>SOR</v>
      </c>
      <c r="B90" s="9" t="str">
        <f>'PLANILHA DE ITENS INICIAL'!B90</f>
        <v>CONSUMO</v>
      </c>
      <c r="C90" s="10" t="str">
        <f>'PLANILHA DE ITENS INICIAL'!C90</f>
        <v>FERRAMENTAS</v>
      </c>
      <c r="D90" s="9">
        <v>42</v>
      </c>
      <c r="E90" s="10" t="s">
        <v>102</v>
      </c>
      <c r="F90" s="9" t="str">
        <f>'PLANILHA DE ITENS INICIAL'!F90</f>
        <v>15/2020</v>
      </c>
      <c r="G90" s="9" t="str">
        <f>'PLANILHA DE ITENS INICIAL'!G90</f>
        <v>15/2020</v>
      </c>
      <c r="H90" s="10" t="s">
        <v>242</v>
      </c>
      <c r="I90" s="9">
        <v>158154</v>
      </c>
      <c r="J90" s="11" t="s">
        <v>370</v>
      </c>
      <c r="K90" s="9" t="s">
        <v>371</v>
      </c>
      <c r="M90" s="12" t="s">
        <v>372</v>
      </c>
      <c r="N90" s="12">
        <f>'PLANILHA DE ITENS INICIAL'!N90</f>
        <v>89</v>
      </c>
      <c r="O90" s="9">
        <v>322756</v>
      </c>
      <c r="P90" s="10" t="str">
        <f>'PLANILHA DE ITENS INICIAL'!P90</f>
        <v>JOGO CHAVE FIXA - 13 Peças</v>
      </c>
      <c r="Q90" s="10" t="s">
        <v>328</v>
      </c>
      <c r="R90" s="9" t="str">
        <f>'PLANILHA DE ITENS INICIAL'!R90</f>
        <v>jogo</v>
      </c>
      <c r="S90" s="10"/>
      <c r="U90" s="9"/>
      <c r="V90" s="10"/>
      <c r="X90" s="9"/>
      <c r="Y90" s="10"/>
      <c r="AA90" s="21"/>
      <c r="AB90" s="22">
        <v>345.72</v>
      </c>
      <c r="AC90" s="42">
        <v>176.95</v>
      </c>
      <c r="AD90" s="9"/>
      <c r="AE90" s="9"/>
      <c r="AF90" s="9"/>
      <c r="AG90" s="9">
        <f t="shared" si="3"/>
        <v>0</v>
      </c>
      <c r="AH90" s="17">
        <f t="shared" si="4"/>
        <v>0</v>
      </c>
      <c r="CS90" s="42">
        <f t="shared" si="5"/>
        <v>0</v>
      </c>
    </row>
    <row r="91" spans="1:97" ht="33.75" customHeight="1">
      <c r="A91" s="9" t="str">
        <f>'PLANILHA DE ITENS INICIAL'!A91</f>
        <v>SOR</v>
      </c>
      <c r="B91" s="9" t="str">
        <f>'PLANILHA DE ITENS INICIAL'!B91</f>
        <v>CONSUMO</v>
      </c>
      <c r="C91" s="10" t="str">
        <f>'PLANILHA DE ITENS INICIAL'!C91</f>
        <v>FERRAMENTAS</v>
      </c>
      <c r="D91" s="9">
        <v>42</v>
      </c>
      <c r="E91" s="10" t="s">
        <v>102</v>
      </c>
      <c r="F91" s="9" t="str">
        <f>'PLANILHA DE ITENS INICIAL'!F91</f>
        <v>15/2020</v>
      </c>
      <c r="G91" s="9" t="str">
        <f>'PLANILHA DE ITENS INICIAL'!G91</f>
        <v>15/2020</v>
      </c>
      <c r="H91" s="10" t="s">
        <v>242</v>
      </c>
      <c r="I91" s="9">
        <v>158154</v>
      </c>
      <c r="J91" s="11" t="s">
        <v>370</v>
      </c>
      <c r="K91" s="9" t="s">
        <v>371</v>
      </c>
      <c r="M91" s="12">
        <v>7</v>
      </c>
      <c r="N91" s="12">
        <f>'PLANILHA DE ITENS INICIAL'!N91</f>
        <v>90</v>
      </c>
      <c r="O91" s="9">
        <v>264064</v>
      </c>
      <c r="P91" s="10" t="str">
        <f>'PLANILHA DE ITENS INICIAL'!P91</f>
        <v>JOGO CHAVE HEXAGONAL - 3 a 10mm - 9 Peças</v>
      </c>
      <c r="Q91" s="10" t="s">
        <v>329</v>
      </c>
      <c r="R91" s="9" t="str">
        <f>'PLANILHA DE ITENS INICIAL'!R91</f>
        <v>jogo</v>
      </c>
      <c r="S91" s="10"/>
      <c r="U91" s="9"/>
      <c r="V91" s="10"/>
      <c r="X91" s="9"/>
      <c r="Y91" s="10"/>
      <c r="AA91" s="21"/>
      <c r="AB91" s="22">
        <v>58.98</v>
      </c>
      <c r="AC91" s="42">
        <v>58.98</v>
      </c>
      <c r="AD91" s="9"/>
      <c r="AE91" s="9"/>
      <c r="AF91" s="9"/>
      <c r="AG91" s="9">
        <f t="shared" si="3"/>
        <v>0</v>
      </c>
      <c r="AH91" s="17">
        <f t="shared" si="4"/>
        <v>0</v>
      </c>
      <c r="CS91" s="42">
        <f t="shared" si="5"/>
        <v>0</v>
      </c>
    </row>
    <row r="92" spans="1:97" ht="33.75" customHeight="1">
      <c r="A92" s="9" t="str">
        <f>'PLANILHA DE ITENS INICIAL'!A92</f>
        <v>SOR</v>
      </c>
      <c r="B92" s="9" t="str">
        <f>'PLANILHA DE ITENS INICIAL'!B92</f>
        <v>CONSUMO</v>
      </c>
      <c r="C92" s="10" t="str">
        <f>'PLANILHA DE ITENS INICIAL'!C92</f>
        <v>FERRAMENTAS</v>
      </c>
      <c r="D92" s="9">
        <v>42</v>
      </c>
      <c r="E92" s="10" t="s">
        <v>102</v>
      </c>
      <c r="F92" s="9" t="str">
        <f>'PLANILHA DE ITENS INICIAL'!F92</f>
        <v>15/2020</v>
      </c>
      <c r="G92" s="9" t="str">
        <f>'PLANILHA DE ITENS INICIAL'!G92</f>
        <v>15/2020</v>
      </c>
      <c r="H92" s="10" t="s">
        <v>242</v>
      </c>
      <c r="I92" s="9">
        <v>158154</v>
      </c>
      <c r="J92" s="11" t="s">
        <v>370</v>
      </c>
      <c r="K92" s="9" t="s">
        <v>371</v>
      </c>
      <c r="M92" s="12" t="s">
        <v>372</v>
      </c>
      <c r="N92" s="12">
        <f>'PLANILHA DE ITENS INICIAL'!N92</f>
        <v>91</v>
      </c>
      <c r="O92" s="9">
        <v>355408</v>
      </c>
      <c r="P92" s="10" t="str">
        <f>'PLANILHA DE ITENS INICIAL'!P92</f>
        <v>JOGO CHAVE SOQUETE SEXTAVADA 10 A 32MM - 16 Peças</v>
      </c>
      <c r="Q92" s="10" t="s">
        <v>330</v>
      </c>
      <c r="R92" s="9" t="str">
        <f>'PLANILHA DE ITENS INICIAL'!R92</f>
        <v>jogo</v>
      </c>
      <c r="S92" s="10"/>
      <c r="U92" s="9"/>
      <c r="V92" s="10"/>
      <c r="X92" s="9"/>
      <c r="Y92" s="10"/>
      <c r="AA92" s="21"/>
      <c r="AB92" s="22">
        <v>251.29</v>
      </c>
      <c r="AC92" s="42">
        <v>189.95</v>
      </c>
      <c r="AD92" s="9"/>
      <c r="AE92" s="9"/>
      <c r="AF92" s="9"/>
      <c r="AG92" s="9">
        <f t="shared" si="3"/>
        <v>0</v>
      </c>
      <c r="AH92" s="17">
        <f t="shared" si="4"/>
        <v>0</v>
      </c>
      <c r="CS92" s="42">
        <f t="shared" si="5"/>
        <v>0</v>
      </c>
    </row>
    <row r="93" spans="1:97" ht="33.75" customHeight="1">
      <c r="A93" s="9" t="str">
        <f>'PLANILHA DE ITENS INICIAL'!A93</f>
        <v>SOR</v>
      </c>
      <c r="B93" s="9" t="str">
        <f>'PLANILHA DE ITENS INICIAL'!B93</f>
        <v>CONSUMO</v>
      </c>
      <c r="C93" s="10" t="str">
        <f>'PLANILHA DE ITENS INICIAL'!C93</f>
        <v>FERRAMENTAS</v>
      </c>
      <c r="D93" s="9">
        <v>42</v>
      </c>
      <c r="E93" s="10" t="s">
        <v>102</v>
      </c>
      <c r="F93" s="9" t="str">
        <f>'PLANILHA DE ITENS INICIAL'!F93</f>
        <v>15/2020</v>
      </c>
      <c r="G93" s="9" t="str">
        <f>'PLANILHA DE ITENS INICIAL'!G93</f>
        <v>15/2020</v>
      </c>
      <c r="H93" s="10" t="s">
        <v>242</v>
      </c>
      <c r="I93" s="9">
        <v>158154</v>
      </c>
      <c r="J93" s="11" t="s">
        <v>370</v>
      </c>
      <c r="K93" s="9" t="s">
        <v>371</v>
      </c>
      <c r="M93" s="12" t="s">
        <v>372</v>
      </c>
      <c r="N93" s="12">
        <f>'PLANILHA DE ITENS INICIAL'!N93</f>
        <v>92</v>
      </c>
      <c r="O93" s="9">
        <v>245021</v>
      </c>
      <c r="P93" s="10" t="str">
        <f>'PLANILHA DE ITENS INICIAL'!P93</f>
        <v>JOGO CHAVE TORX 40 PEÇAS</v>
      </c>
      <c r="Q93" s="10" t="s">
        <v>331</v>
      </c>
      <c r="R93" s="9" t="str">
        <f>'PLANILHA DE ITENS INICIAL'!R93</f>
        <v>jogo</v>
      </c>
      <c r="S93" s="10"/>
      <c r="U93" s="9"/>
      <c r="V93" s="10"/>
      <c r="X93" s="9"/>
      <c r="Y93" s="10"/>
      <c r="AA93" s="21"/>
      <c r="AB93" s="22">
        <v>331.86</v>
      </c>
      <c r="AC93" s="42">
        <v>169.78</v>
      </c>
      <c r="AD93" s="9"/>
      <c r="AE93" s="9">
        <v>1</v>
      </c>
      <c r="AF93" s="9"/>
      <c r="AG93" s="9">
        <f t="shared" si="3"/>
        <v>1</v>
      </c>
      <c r="AH93" s="17">
        <f t="shared" si="4"/>
        <v>331.86</v>
      </c>
      <c r="CS93" s="42">
        <f t="shared" si="5"/>
        <v>169.78</v>
      </c>
    </row>
    <row r="94" spans="1:97" ht="33.75" customHeight="1">
      <c r="A94" s="9" t="str">
        <f>'PLANILHA DE ITENS INICIAL'!A94</f>
        <v>SOR</v>
      </c>
      <c r="B94" s="9" t="str">
        <f>'PLANILHA DE ITENS INICIAL'!B94</f>
        <v>CONSUMO</v>
      </c>
      <c r="C94" s="10" t="str">
        <f>'PLANILHA DE ITENS INICIAL'!C94</f>
        <v>FERRAMENTAS</v>
      </c>
      <c r="D94" s="9">
        <v>42</v>
      </c>
      <c r="E94" s="10" t="s">
        <v>102</v>
      </c>
      <c r="F94" s="9" t="str">
        <f>'PLANILHA DE ITENS INICIAL'!F94</f>
        <v>15/2020</v>
      </c>
      <c r="G94" s="9" t="str">
        <f>'PLANILHA DE ITENS INICIAL'!G94</f>
        <v>15/2020</v>
      </c>
      <c r="H94" s="10" t="s">
        <v>242</v>
      </c>
      <c r="I94" s="9">
        <v>158154</v>
      </c>
      <c r="J94" s="11" t="s">
        <v>370</v>
      </c>
      <c r="K94" s="9" t="s">
        <v>371</v>
      </c>
      <c r="M94" s="12" t="s">
        <v>372</v>
      </c>
      <c r="N94" s="12">
        <f>'PLANILHA DE ITENS INICIAL'!N94</f>
        <v>93</v>
      </c>
      <c r="O94" s="9">
        <v>229603</v>
      </c>
      <c r="P94" s="10" t="str">
        <f>'PLANILHA DE ITENS INICIAL'!P94</f>
        <v>JOGO DE CHAVES COMBINADAS COM CATRACA REVERSÍVEL EM MM - 12 Peças</v>
      </c>
      <c r="Q94" s="10" t="s">
        <v>196</v>
      </c>
      <c r="R94" s="9" t="str">
        <f>'PLANILHA DE ITENS INICIAL'!R94</f>
        <v>jogo</v>
      </c>
      <c r="S94" s="10"/>
      <c r="U94" s="9"/>
      <c r="V94" s="10"/>
      <c r="X94" s="9"/>
      <c r="Y94" s="10"/>
      <c r="AA94" s="21"/>
      <c r="AB94" s="22">
        <v>312.81</v>
      </c>
      <c r="AC94" s="42">
        <v>243.08</v>
      </c>
      <c r="AD94" s="9"/>
      <c r="AE94" s="9"/>
      <c r="AF94" s="9"/>
      <c r="AG94" s="9">
        <f t="shared" si="3"/>
        <v>0</v>
      </c>
      <c r="AH94" s="17">
        <f t="shared" si="4"/>
        <v>0</v>
      </c>
      <c r="CS94" s="42">
        <f t="shared" si="5"/>
        <v>0</v>
      </c>
    </row>
    <row r="95" spans="1:97" ht="33.75" customHeight="1">
      <c r="A95" s="9" t="str">
        <f>'PLANILHA DE ITENS INICIAL'!A95</f>
        <v>SOR</v>
      </c>
      <c r="B95" s="9" t="str">
        <f>'PLANILHA DE ITENS INICIAL'!B95</f>
        <v>CONSUMO</v>
      </c>
      <c r="C95" s="10" t="str">
        <f>'PLANILHA DE ITENS INICIAL'!C95</f>
        <v>FERRAMENTAS</v>
      </c>
      <c r="D95" s="9">
        <v>42</v>
      </c>
      <c r="E95" s="10" t="s">
        <v>102</v>
      </c>
      <c r="F95" s="9" t="str">
        <f>'PLANILHA DE ITENS INICIAL'!F95</f>
        <v>15/2020</v>
      </c>
      <c r="G95" s="9" t="str">
        <f>'PLANILHA DE ITENS INICIAL'!G95</f>
        <v>15/2020</v>
      </c>
      <c r="H95" s="10" t="s">
        <v>242</v>
      </c>
      <c r="I95" s="9">
        <v>158154</v>
      </c>
      <c r="J95" s="11" t="s">
        <v>370</v>
      </c>
      <c r="K95" s="9" t="s">
        <v>371</v>
      </c>
      <c r="M95" s="12">
        <v>15</v>
      </c>
      <c r="N95" s="12">
        <f>'PLANILHA DE ITENS INICIAL'!N95</f>
        <v>94</v>
      </c>
      <c r="O95" s="9">
        <v>354372</v>
      </c>
      <c r="P95" s="10" t="str">
        <f>'PLANILHA DE ITENS INICIAL'!P95</f>
        <v>JOGO DE MACHO  6X1,0 - 3 Peças</v>
      </c>
      <c r="Q95" s="10" t="s">
        <v>332</v>
      </c>
      <c r="R95" s="9" t="str">
        <f>'PLANILHA DE ITENS INICIAL'!R95</f>
        <v>jogo</v>
      </c>
      <c r="S95" s="10"/>
      <c r="U95" s="9"/>
      <c r="V95" s="10"/>
      <c r="X95" s="9"/>
      <c r="Y95" s="10"/>
      <c r="AA95" s="21"/>
      <c r="AB95" s="22">
        <v>117.66</v>
      </c>
      <c r="AC95" s="42">
        <v>30</v>
      </c>
      <c r="AD95" s="9"/>
      <c r="AE95" s="9"/>
      <c r="AF95" s="9"/>
      <c r="AG95" s="9">
        <f t="shared" si="3"/>
        <v>0</v>
      </c>
      <c r="AH95" s="17">
        <f t="shared" si="4"/>
        <v>0</v>
      </c>
      <c r="CS95" s="42">
        <f t="shared" si="5"/>
        <v>0</v>
      </c>
    </row>
    <row r="96" spans="1:97" ht="33.75" customHeight="1">
      <c r="A96" s="9" t="str">
        <f>'PLANILHA DE ITENS INICIAL'!A96</f>
        <v>SOR</v>
      </c>
      <c r="B96" s="9" t="str">
        <f>'PLANILHA DE ITENS INICIAL'!B96</f>
        <v>CONSUMO</v>
      </c>
      <c r="C96" s="10" t="str">
        <f>'PLANILHA DE ITENS INICIAL'!C96</f>
        <v>FERRAMENTAS</v>
      </c>
      <c r="D96" s="9">
        <v>42</v>
      </c>
      <c r="E96" s="10" t="s">
        <v>102</v>
      </c>
      <c r="F96" s="9" t="str">
        <f>'PLANILHA DE ITENS INICIAL'!F96</f>
        <v>15/2020</v>
      </c>
      <c r="G96" s="9" t="str">
        <f>'PLANILHA DE ITENS INICIAL'!G96</f>
        <v>15/2020</v>
      </c>
      <c r="H96" s="10" t="s">
        <v>242</v>
      </c>
      <c r="I96" s="9">
        <v>158154</v>
      </c>
      <c r="J96" s="11" t="s">
        <v>370</v>
      </c>
      <c r="K96" s="9" t="s">
        <v>371</v>
      </c>
      <c r="M96" s="12">
        <v>15</v>
      </c>
      <c r="N96" s="12">
        <f>'PLANILHA DE ITENS INICIAL'!N96</f>
        <v>95</v>
      </c>
      <c r="O96" s="9">
        <v>354369</v>
      </c>
      <c r="P96" s="10" t="str">
        <f>'PLANILHA DE ITENS INICIAL'!P96</f>
        <v>JOGO DE MACHO  8X1,25 - Peças</v>
      </c>
      <c r="Q96" s="10" t="s">
        <v>333</v>
      </c>
      <c r="R96" s="9" t="str">
        <f>'PLANILHA DE ITENS INICIAL'!R96</f>
        <v>jogo</v>
      </c>
      <c r="S96" s="10"/>
      <c r="U96" s="9"/>
      <c r="V96" s="10"/>
      <c r="X96" s="9"/>
      <c r="Y96" s="10"/>
      <c r="AA96" s="21"/>
      <c r="AB96" s="22">
        <v>63.46</v>
      </c>
      <c r="AC96" s="42">
        <v>37.7</v>
      </c>
      <c r="AD96" s="9"/>
      <c r="AE96" s="9"/>
      <c r="AF96" s="9"/>
      <c r="AG96" s="9">
        <f t="shared" si="3"/>
        <v>0</v>
      </c>
      <c r="AH96" s="17">
        <f t="shared" si="4"/>
        <v>0</v>
      </c>
      <c r="CS96" s="42">
        <f t="shared" si="5"/>
        <v>0</v>
      </c>
    </row>
    <row r="97" spans="1:97" ht="33.75" customHeight="1">
      <c r="A97" s="9" t="str">
        <f>'PLANILHA DE ITENS INICIAL'!A97</f>
        <v>SOR</v>
      </c>
      <c r="B97" s="9" t="str">
        <f>'PLANILHA DE ITENS INICIAL'!B97</f>
        <v>CONSUMO</v>
      </c>
      <c r="C97" s="10" t="str">
        <f>'PLANILHA DE ITENS INICIAL'!C97</f>
        <v>FERRAMENTAS</v>
      </c>
      <c r="D97" s="9">
        <v>42</v>
      </c>
      <c r="E97" s="10" t="s">
        <v>102</v>
      </c>
      <c r="F97" s="9" t="str">
        <f>'PLANILHA DE ITENS INICIAL'!F97</f>
        <v>15/2020</v>
      </c>
      <c r="G97" s="9" t="str">
        <f>'PLANILHA DE ITENS INICIAL'!G97</f>
        <v>15/2020</v>
      </c>
      <c r="H97" s="10" t="s">
        <v>242</v>
      </c>
      <c r="I97" s="9">
        <v>158154</v>
      </c>
      <c r="J97" s="11" t="s">
        <v>370</v>
      </c>
      <c r="K97" s="9" t="s">
        <v>371</v>
      </c>
      <c r="M97" s="12">
        <v>15</v>
      </c>
      <c r="N97" s="12">
        <f>'PLANILHA DE ITENS INICIAL'!N97</f>
        <v>96</v>
      </c>
      <c r="O97" s="9">
        <v>354368</v>
      </c>
      <c r="P97" s="10" t="str">
        <f>'PLANILHA DE ITENS INICIAL'!P97</f>
        <v>JOGO DE MACHO 10X1,5 - 3 Peças</v>
      </c>
      <c r="Q97" s="10" t="s">
        <v>334</v>
      </c>
      <c r="R97" s="9" t="str">
        <f>'PLANILHA DE ITENS INICIAL'!R97</f>
        <v>jogo</v>
      </c>
      <c r="S97" s="10"/>
      <c r="U97" s="9"/>
      <c r="V97" s="10"/>
      <c r="X97" s="9"/>
      <c r="Y97" s="10"/>
      <c r="AA97" s="21"/>
      <c r="AB97" s="22">
        <v>95</v>
      </c>
      <c r="AC97" s="42">
        <v>50.7</v>
      </c>
      <c r="AD97" s="9"/>
      <c r="AE97" s="9"/>
      <c r="AF97" s="9"/>
      <c r="AG97" s="9">
        <f t="shared" si="3"/>
        <v>0</v>
      </c>
      <c r="AH97" s="17">
        <f t="shared" si="4"/>
        <v>0</v>
      </c>
      <c r="CS97" s="42">
        <f t="shared" si="5"/>
        <v>0</v>
      </c>
    </row>
    <row r="98" spans="1:97" ht="33.75" customHeight="1">
      <c r="A98" s="9" t="str">
        <f>'PLANILHA DE ITENS INICIAL'!A98</f>
        <v>SOR</v>
      </c>
      <c r="B98" s="9" t="str">
        <f>'PLANILHA DE ITENS INICIAL'!B98</f>
        <v>CONSUMO</v>
      </c>
      <c r="C98" s="10" t="str">
        <f>'PLANILHA DE ITENS INICIAL'!C98</f>
        <v>FERRAMENTAS</v>
      </c>
      <c r="D98" s="9">
        <v>42</v>
      </c>
      <c r="E98" s="10" t="s">
        <v>102</v>
      </c>
      <c r="F98" s="9" t="str">
        <f>'PLANILHA DE ITENS INICIAL'!F98</f>
        <v>15/2020</v>
      </c>
      <c r="G98" s="9" t="str">
        <f>'PLANILHA DE ITENS INICIAL'!G98</f>
        <v>15/2020</v>
      </c>
      <c r="H98" s="10" t="s">
        <v>242</v>
      </c>
      <c r="I98" s="9">
        <v>158154</v>
      </c>
      <c r="J98" s="11" t="s">
        <v>370</v>
      </c>
      <c r="K98" s="9" t="s">
        <v>371</v>
      </c>
      <c r="M98" s="12">
        <v>16</v>
      </c>
      <c r="N98" s="12">
        <f>'PLANILHA DE ITENS INICIAL'!N98</f>
        <v>97</v>
      </c>
      <c r="O98" s="9">
        <v>239037</v>
      </c>
      <c r="P98" s="10" t="str">
        <f>'PLANILHA DE ITENS INICIAL'!P98</f>
        <v>LÂMINA DE SERRA 24 DENTES</v>
      </c>
      <c r="Q98" s="10" t="s">
        <v>335</v>
      </c>
      <c r="R98" s="9" t="str">
        <f>'PLANILHA DE ITENS INICIAL'!R98</f>
        <v>unidade</v>
      </c>
      <c r="S98" s="10"/>
      <c r="U98" s="9"/>
      <c r="V98" s="10"/>
      <c r="X98" s="9"/>
      <c r="Y98" s="10"/>
      <c r="AA98" s="21"/>
      <c r="AB98" s="22">
        <v>6.12</v>
      </c>
      <c r="AC98" s="42">
        <v>3.16</v>
      </c>
      <c r="AD98" s="9"/>
      <c r="AE98" s="9"/>
      <c r="AF98" s="9"/>
      <c r="AG98" s="9">
        <f t="shared" si="3"/>
        <v>0</v>
      </c>
      <c r="AH98" s="17">
        <f t="shared" si="4"/>
        <v>0</v>
      </c>
      <c r="CS98" s="42">
        <f t="shared" si="5"/>
        <v>0</v>
      </c>
    </row>
    <row r="99" spans="1:97" ht="33.75" customHeight="1">
      <c r="A99" s="9" t="str">
        <f>'PLANILHA DE ITENS INICIAL'!A99</f>
        <v>SOR</v>
      </c>
      <c r="B99" s="9" t="str">
        <f>'PLANILHA DE ITENS INICIAL'!B99</f>
        <v>CONSUMO</v>
      </c>
      <c r="C99" s="10" t="str">
        <f>'PLANILHA DE ITENS INICIAL'!C99</f>
        <v>FERRAMENTAS</v>
      </c>
      <c r="D99" s="9">
        <v>42</v>
      </c>
      <c r="E99" s="10" t="s">
        <v>102</v>
      </c>
      <c r="F99" s="9" t="str">
        <f>'PLANILHA DE ITENS INICIAL'!F99</f>
        <v>15/2020</v>
      </c>
      <c r="G99" s="9" t="str">
        <f>'PLANILHA DE ITENS INICIAL'!G99</f>
        <v>15/2020</v>
      </c>
      <c r="H99" s="10" t="s">
        <v>242</v>
      </c>
      <c r="I99" s="9">
        <v>158154</v>
      </c>
      <c r="J99" s="11" t="s">
        <v>370</v>
      </c>
      <c r="K99" s="9" t="s">
        <v>371</v>
      </c>
      <c r="M99" s="12">
        <v>17</v>
      </c>
      <c r="N99" s="12">
        <f>'PLANILHA DE ITENS INICIAL'!N99</f>
        <v>98</v>
      </c>
      <c r="O99" s="9">
        <v>225669</v>
      </c>
      <c r="P99" s="10" t="str">
        <f>'PLANILHA DE ITENS INICIAL'!P99</f>
        <v>LIMA BASTARDA CHATA  4"</v>
      </c>
      <c r="Q99" s="10" t="s">
        <v>336</v>
      </c>
      <c r="R99" s="9" t="str">
        <f>'PLANILHA DE ITENS INICIAL'!R99</f>
        <v>unidade</v>
      </c>
      <c r="S99" s="10"/>
      <c r="U99" s="9"/>
      <c r="V99" s="10"/>
      <c r="X99" s="9"/>
      <c r="Y99" s="10"/>
      <c r="AA99" s="21"/>
      <c r="AB99" s="22">
        <v>12.8</v>
      </c>
      <c r="AC99" s="42">
        <v>7.71</v>
      </c>
      <c r="AD99" s="9"/>
      <c r="AE99" s="9"/>
      <c r="AF99" s="9"/>
      <c r="AG99" s="9">
        <f t="shared" si="3"/>
        <v>0</v>
      </c>
      <c r="AH99" s="17">
        <f t="shared" si="4"/>
        <v>0</v>
      </c>
      <c r="CS99" s="42">
        <f t="shared" si="5"/>
        <v>0</v>
      </c>
    </row>
    <row r="100" spans="1:97" ht="33.75" customHeight="1">
      <c r="A100" s="9" t="str">
        <f>'PLANILHA DE ITENS INICIAL'!A100</f>
        <v>SOR</v>
      </c>
      <c r="B100" s="9" t="str">
        <f>'PLANILHA DE ITENS INICIAL'!B100</f>
        <v>CONSUMO</v>
      </c>
      <c r="C100" s="10" t="str">
        <f>'PLANILHA DE ITENS INICIAL'!C100</f>
        <v>FERRAMENTAS</v>
      </c>
      <c r="D100" s="9">
        <v>42</v>
      </c>
      <c r="E100" s="10" t="s">
        <v>102</v>
      </c>
      <c r="F100" s="9" t="str">
        <f>'PLANILHA DE ITENS INICIAL'!F100</f>
        <v>15/2020</v>
      </c>
      <c r="G100" s="9" t="str">
        <f>'PLANILHA DE ITENS INICIAL'!G100</f>
        <v>15/2020</v>
      </c>
      <c r="H100" s="10" t="s">
        <v>242</v>
      </c>
      <c r="I100" s="9">
        <v>158154</v>
      </c>
      <c r="J100" s="11" t="s">
        <v>370</v>
      </c>
      <c r="K100" s="9" t="s">
        <v>371</v>
      </c>
      <c r="M100" s="12">
        <v>17</v>
      </c>
      <c r="N100" s="12">
        <f>'PLANILHA DE ITENS INICIAL'!N100</f>
        <v>99</v>
      </c>
      <c r="O100" s="9">
        <v>298888</v>
      </c>
      <c r="P100" s="10" t="str">
        <f>'PLANILHA DE ITENS INICIAL'!P100</f>
        <v>LIMA BASTARDA CHATA  8"</v>
      </c>
      <c r="Q100" s="10" t="s">
        <v>337</v>
      </c>
      <c r="R100" s="9" t="str">
        <f>'PLANILHA DE ITENS INICIAL'!R100</f>
        <v>unidade</v>
      </c>
      <c r="S100" s="10"/>
      <c r="U100" s="9"/>
      <c r="V100" s="10"/>
      <c r="X100" s="9"/>
      <c r="Y100" s="10"/>
      <c r="AA100" s="21"/>
      <c r="AB100" s="22">
        <v>13.55</v>
      </c>
      <c r="AC100" s="42">
        <v>9.94</v>
      </c>
      <c r="AD100" s="9"/>
      <c r="AE100" s="9"/>
      <c r="AF100" s="9"/>
      <c r="AG100" s="9">
        <f t="shared" si="3"/>
        <v>0</v>
      </c>
      <c r="AH100" s="17">
        <f t="shared" si="4"/>
        <v>0</v>
      </c>
      <c r="CS100" s="42">
        <f t="shared" si="5"/>
        <v>0</v>
      </c>
    </row>
    <row r="101" spans="1:97" ht="33.75" customHeight="1">
      <c r="A101" s="9" t="str">
        <f>'PLANILHA DE ITENS INICIAL'!A101</f>
        <v>SOR</v>
      </c>
      <c r="B101" s="9" t="str">
        <f>'PLANILHA DE ITENS INICIAL'!B101</f>
        <v>CONSUMO</v>
      </c>
      <c r="C101" s="10" t="str">
        <f>'PLANILHA DE ITENS INICIAL'!C101</f>
        <v>FERRAMENTAS</v>
      </c>
      <c r="D101" s="9">
        <v>42</v>
      </c>
      <c r="E101" s="10" t="s">
        <v>102</v>
      </c>
      <c r="F101" s="9" t="str">
        <f>'PLANILHA DE ITENS INICIAL'!F101</f>
        <v>15/2020</v>
      </c>
      <c r="G101" s="9" t="str">
        <f>'PLANILHA DE ITENS INICIAL'!G101</f>
        <v>15/2020</v>
      </c>
      <c r="H101" s="10" t="s">
        <v>242</v>
      </c>
      <c r="I101" s="9">
        <v>158154</v>
      </c>
      <c r="J101" s="11" t="s">
        <v>370</v>
      </c>
      <c r="K101" s="9" t="s">
        <v>371</v>
      </c>
      <c r="M101" s="12">
        <v>17</v>
      </c>
      <c r="N101" s="12">
        <f>'PLANILHA DE ITENS INICIAL'!N101</f>
        <v>100</v>
      </c>
      <c r="O101" s="9">
        <v>225672</v>
      </c>
      <c r="P101" s="10" t="str">
        <f>'PLANILHA DE ITENS INICIAL'!P101</f>
        <v>LIMA BASTARDA CHATA 10"</v>
      </c>
      <c r="Q101" s="10" t="s">
        <v>338</v>
      </c>
      <c r="R101" s="9" t="str">
        <f>'PLANILHA DE ITENS INICIAL'!R101</f>
        <v>unidade</v>
      </c>
      <c r="S101" s="10"/>
      <c r="U101" s="9"/>
      <c r="V101" s="10"/>
      <c r="X101" s="9"/>
      <c r="Y101" s="10"/>
      <c r="AA101" s="21"/>
      <c r="AB101" s="22">
        <v>27.09</v>
      </c>
      <c r="AC101" s="42">
        <v>13.39</v>
      </c>
      <c r="AD101" s="9"/>
      <c r="AE101" s="9"/>
      <c r="AF101" s="9"/>
      <c r="AG101" s="9">
        <f t="shared" si="3"/>
        <v>0</v>
      </c>
      <c r="AH101" s="17">
        <f t="shared" si="4"/>
        <v>0</v>
      </c>
      <c r="CS101" s="42">
        <f t="shared" si="5"/>
        <v>0</v>
      </c>
    </row>
    <row r="102" spans="1:97" ht="33.75" customHeight="1">
      <c r="A102" s="9" t="str">
        <f>'PLANILHA DE ITENS INICIAL'!A102</f>
        <v>SOR</v>
      </c>
      <c r="B102" s="9" t="str">
        <f>'PLANILHA DE ITENS INICIAL'!B102</f>
        <v>CONSUMO</v>
      </c>
      <c r="C102" s="10" t="str">
        <f>'PLANILHA DE ITENS INICIAL'!C102</f>
        <v>FERRAMENTAS</v>
      </c>
      <c r="D102" s="9">
        <v>42</v>
      </c>
      <c r="E102" s="10" t="s">
        <v>102</v>
      </c>
      <c r="F102" s="9" t="str">
        <f>'PLANILHA DE ITENS INICIAL'!F102</f>
        <v>15/2020</v>
      </c>
      <c r="G102" s="9" t="str">
        <f>'PLANILHA DE ITENS INICIAL'!G102</f>
        <v>15/2020</v>
      </c>
      <c r="H102" s="10" t="s">
        <v>242</v>
      </c>
      <c r="I102" s="9">
        <v>158154</v>
      </c>
      <c r="J102" s="11" t="s">
        <v>370</v>
      </c>
      <c r="K102" s="9" t="s">
        <v>371</v>
      </c>
      <c r="M102" s="12">
        <v>17</v>
      </c>
      <c r="N102" s="12">
        <f>'PLANILHA DE ITENS INICIAL'!N102</f>
        <v>101</v>
      </c>
      <c r="O102" s="9">
        <v>237424</v>
      </c>
      <c r="P102" s="10" t="str">
        <f>'PLANILHA DE ITENS INICIAL'!P102</f>
        <v>LIMA BASTARDA MEIA CANA 10"</v>
      </c>
      <c r="Q102" s="10" t="s">
        <v>339</v>
      </c>
      <c r="R102" s="9" t="str">
        <f>'PLANILHA DE ITENS INICIAL'!R102</f>
        <v>unidade</v>
      </c>
      <c r="S102" s="10"/>
      <c r="U102" s="9"/>
      <c r="V102" s="10"/>
      <c r="X102" s="9"/>
      <c r="Y102" s="10"/>
      <c r="AA102" s="21"/>
      <c r="AB102" s="22">
        <v>29.32</v>
      </c>
      <c r="AC102" s="42">
        <v>14.72</v>
      </c>
      <c r="AD102" s="9"/>
      <c r="AE102" s="9"/>
      <c r="AF102" s="9"/>
      <c r="AG102" s="9">
        <f t="shared" si="3"/>
        <v>0</v>
      </c>
      <c r="AH102" s="17">
        <f t="shared" si="4"/>
        <v>0</v>
      </c>
      <c r="CS102" s="42">
        <f t="shared" si="5"/>
        <v>0</v>
      </c>
    </row>
    <row r="103" spans="1:97" ht="33.75" customHeight="1">
      <c r="A103" s="9" t="str">
        <f>'PLANILHA DE ITENS INICIAL'!A103</f>
        <v>SOR</v>
      </c>
      <c r="B103" s="9" t="str">
        <f>'PLANILHA DE ITENS INICIAL'!B103</f>
        <v>CONSUMO</v>
      </c>
      <c r="C103" s="10" t="str">
        <f>'PLANILHA DE ITENS INICIAL'!C103</f>
        <v>FERRAMENTAS</v>
      </c>
      <c r="D103" s="9">
        <v>42</v>
      </c>
      <c r="E103" s="10" t="s">
        <v>102</v>
      </c>
      <c r="F103" s="9" t="str">
        <f>'PLANILHA DE ITENS INICIAL'!F103</f>
        <v>15/2020</v>
      </c>
      <c r="G103" s="9" t="str">
        <f>'PLANILHA DE ITENS INICIAL'!G103</f>
        <v>15/2020</v>
      </c>
      <c r="H103" s="10" t="s">
        <v>242</v>
      </c>
      <c r="I103" s="9">
        <v>158154</v>
      </c>
      <c r="J103" s="11" t="s">
        <v>370</v>
      </c>
      <c r="K103" s="9" t="s">
        <v>371</v>
      </c>
      <c r="M103" s="12">
        <v>17</v>
      </c>
      <c r="N103" s="12">
        <f>'PLANILHA DE ITENS INICIAL'!N103</f>
        <v>102</v>
      </c>
      <c r="O103" s="9">
        <v>404697</v>
      </c>
      <c r="P103" s="10" t="str">
        <f>'PLANILHA DE ITENS INICIAL'!P103</f>
        <v>LIMA BASTARDA MEIA CANA 6"</v>
      </c>
      <c r="Q103" s="10" t="s">
        <v>340</v>
      </c>
      <c r="R103" s="9" t="str">
        <f>'PLANILHA DE ITENS INICIAL'!R103</f>
        <v>unidade</v>
      </c>
      <c r="S103" s="10"/>
      <c r="U103" s="9"/>
      <c r="V103" s="10"/>
      <c r="X103" s="9"/>
      <c r="Y103" s="10"/>
      <c r="AA103" s="21"/>
      <c r="AB103" s="22">
        <v>26.91</v>
      </c>
      <c r="AC103" s="42">
        <v>8.41</v>
      </c>
      <c r="AD103" s="9"/>
      <c r="AE103" s="9"/>
      <c r="AF103" s="9"/>
      <c r="AG103" s="9">
        <f t="shared" si="3"/>
        <v>0</v>
      </c>
      <c r="AH103" s="17">
        <f t="shared" si="4"/>
        <v>0</v>
      </c>
      <c r="CS103" s="42">
        <f t="shared" si="5"/>
        <v>0</v>
      </c>
    </row>
    <row r="104" spans="1:97" ht="33.75" customHeight="1">
      <c r="A104" s="9" t="str">
        <f>'PLANILHA DE ITENS INICIAL'!A104</f>
        <v>SOR</v>
      </c>
      <c r="B104" s="9" t="str">
        <f>'PLANILHA DE ITENS INICIAL'!B104</f>
        <v>CONSUMO</v>
      </c>
      <c r="C104" s="10" t="str">
        <f>'PLANILHA DE ITENS INICIAL'!C104</f>
        <v>FERRAMENTAS</v>
      </c>
      <c r="D104" s="9">
        <v>42</v>
      </c>
      <c r="E104" s="10" t="s">
        <v>102</v>
      </c>
      <c r="F104" s="9" t="str">
        <f>'PLANILHA DE ITENS INICIAL'!F104</f>
        <v>15/2020</v>
      </c>
      <c r="G104" s="9" t="str">
        <f>'PLANILHA DE ITENS INICIAL'!G104</f>
        <v>15/2020</v>
      </c>
      <c r="H104" s="10" t="s">
        <v>242</v>
      </c>
      <c r="I104" s="9">
        <v>158154</v>
      </c>
      <c r="J104" s="11" t="s">
        <v>370</v>
      </c>
      <c r="K104" s="9" t="s">
        <v>371</v>
      </c>
      <c r="M104" s="12">
        <v>17</v>
      </c>
      <c r="N104" s="12">
        <f>'PLANILHA DE ITENS INICIAL'!N104</f>
        <v>103</v>
      </c>
      <c r="O104" s="9">
        <v>404704</v>
      </c>
      <c r="P104" s="10" t="str">
        <f>'PLANILHA DE ITENS INICIAL'!P104</f>
        <v>LIMA BASTARDA MEIA CANA 8"</v>
      </c>
      <c r="Q104" s="10" t="s">
        <v>341</v>
      </c>
      <c r="R104" s="9" t="str">
        <f>'PLANILHA DE ITENS INICIAL'!R104</f>
        <v>unidade</v>
      </c>
      <c r="S104" s="10"/>
      <c r="U104" s="9"/>
      <c r="V104" s="10"/>
      <c r="X104" s="9"/>
      <c r="Y104" s="10"/>
      <c r="AA104" s="21"/>
      <c r="AB104" s="22">
        <v>32.76</v>
      </c>
      <c r="AC104" s="42">
        <v>10.09</v>
      </c>
      <c r="AD104" s="9"/>
      <c r="AE104" s="9"/>
      <c r="AF104" s="9"/>
      <c r="AG104" s="9">
        <f t="shared" si="3"/>
        <v>0</v>
      </c>
      <c r="AH104" s="17">
        <f t="shared" si="4"/>
        <v>0</v>
      </c>
      <c r="CS104" s="42">
        <f t="shared" si="5"/>
        <v>0</v>
      </c>
    </row>
    <row r="105" spans="1:97" ht="33.75" customHeight="1">
      <c r="A105" s="9" t="str">
        <f>'PLANILHA DE ITENS INICIAL'!A105</f>
        <v>SOR</v>
      </c>
      <c r="B105" s="9" t="str">
        <f>'PLANILHA DE ITENS INICIAL'!B105</f>
        <v>CONSUMO</v>
      </c>
      <c r="C105" s="10" t="str">
        <f>'PLANILHA DE ITENS INICIAL'!C105</f>
        <v>FERRAMENTAS</v>
      </c>
      <c r="D105" s="9">
        <v>42</v>
      </c>
      <c r="E105" s="10" t="s">
        <v>102</v>
      </c>
      <c r="F105" s="9" t="str">
        <f>'PLANILHA DE ITENS INICIAL'!F105</f>
        <v>15/2020</v>
      </c>
      <c r="G105" s="9" t="str">
        <f>'PLANILHA DE ITENS INICIAL'!G105</f>
        <v>15/2020</v>
      </c>
      <c r="H105" s="10" t="s">
        <v>242</v>
      </c>
      <c r="I105" s="9">
        <v>158154</v>
      </c>
      <c r="J105" s="11" t="s">
        <v>370</v>
      </c>
      <c r="K105" s="9" t="s">
        <v>371</v>
      </c>
      <c r="M105" s="12">
        <v>17</v>
      </c>
      <c r="N105" s="12">
        <f>'PLANILHA DE ITENS INICIAL'!N105</f>
        <v>104</v>
      </c>
      <c r="O105" s="9">
        <v>237425</v>
      </c>
      <c r="P105" s="10" t="str">
        <f>'PLANILHA DE ITENS INICIAL'!P105</f>
        <v>LIMA BASTARDA REDONDA 10"</v>
      </c>
      <c r="Q105" s="10" t="s">
        <v>342</v>
      </c>
      <c r="R105" s="9" t="str">
        <f>'PLANILHA DE ITENS INICIAL'!R105</f>
        <v>unidade</v>
      </c>
      <c r="S105" s="10"/>
      <c r="U105" s="9"/>
      <c r="V105" s="10"/>
      <c r="X105" s="9"/>
      <c r="Y105" s="10"/>
      <c r="AA105" s="21"/>
      <c r="AB105" s="22">
        <v>30.02</v>
      </c>
      <c r="AC105" s="42">
        <v>10.23</v>
      </c>
      <c r="AD105" s="9"/>
      <c r="AE105" s="9"/>
      <c r="AF105" s="9"/>
      <c r="AG105" s="9">
        <f t="shared" si="3"/>
        <v>0</v>
      </c>
      <c r="AH105" s="17">
        <f t="shared" si="4"/>
        <v>0</v>
      </c>
      <c r="CS105" s="42">
        <f t="shared" si="5"/>
        <v>0</v>
      </c>
    </row>
    <row r="106" spans="1:97" ht="33.75" customHeight="1">
      <c r="A106" s="9" t="str">
        <f>'PLANILHA DE ITENS INICIAL'!A106</f>
        <v>SOR</v>
      </c>
      <c r="B106" s="9" t="str">
        <f>'PLANILHA DE ITENS INICIAL'!B106</f>
        <v>CONSUMO</v>
      </c>
      <c r="C106" s="10" t="str">
        <f>'PLANILHA DE ITENS INICIAL'!C106</f>
        <v>FERRAMENTAS</v>
      </c>
      <c r="D106" s="9">
        <v>42</v>
      </c>
      <c r="E106" s="10" t="s">
        <v>102</v>
      </c>
      <c r="F106" s="9" t="str">
        <f>'PLANILHA DE ITENS INICIAL'!F106</f>
        <v>15/2020</v>
      </c>
      <c r="G106" s="9" t="str">
        <f>'PLANILHA DE ITENS INICIAL'!G106</f>
        <v>15/2020</v>
      </c>
      <c r="H106" s="10" t="s">
        <v>242</v>
      </c>
      <c r="I106" s="9">
        <v>158154</v>
      </c>
      <c r="J106" s="11" t="s">
        <v>370</v>
      </c>
      <c r="K106" s="9" t="s">
        <v>371</v>
      </c>
      <c r="M106" s="12">
        <v>17</v>
      </c>
      <c r="N106" s="12">
        <f>'PLANILHA DE ITENS INICIAL'!N106</f>
        <v>105</v>
      </c>
      <c r="O106" s="9">
        <v>241456</v>
      </c>
      <c r="P106" s="10" t="str">
        <f>'PLANILHA DE ITENS INICIAL'!P106</f>
        <v>LIMA MURÇA CHATA  8"</v>
      </c>
      <c r="Q106" s="10" t="s">
        <v>343</v>
      </c>
      <c r="R106" s="9" t="str">
        <f>'PLANILHA DE ITENS INICIAL'!R106</f>
        <v>unidade</v>
      </c>
      <c r="S106" s="10"/>
      <c r="U106" s="9"/>
      <c r="V106" s="10"/>
      <c r="X106" s="9"/>
      <c r="Y106" s="10"/>
      <c r="AA106" s="21"/>
      <c r="AB106" s="22">
        <v>18.98</v>
      </c>
      <c r="AC106" s="42">
        <v>6.92</v>
      </c>
      <c r="AD106" s="9"/>
      <c r="AE106" s="9"/>
      <c r="AF106" s="9"/>
      <c r="AG106" s="9">
        <f t="shared" si="3"/>
        <v>0</v>
      </c>
      <c r="AH106" s="17">
        <f t="shared" si="4"/>
        <v>0</v>
      </c>
      <c r="CS106" s="42">
        <f t="shared" si="5"/>
        <v>0</v>
      </c>
    </row>
    <row r="107" spans="1:97" ht="33.75" customHeight="1">
      <c r="A107" s="9" t="str">
        <f>'PLANILHA DE ITENS INICIAL'!A107</f>
        <v>SOR</v>
      </c>
      <c r="B107" s="9" t="str">
        <f>'PLANILHA DE ITENS INICIAL'!B107</f>
        <v>CONSUMO</v>
      </c>
      <c r="C107" s="10" t="str">
        <f>'PLANILHA DE ITENS INICIAL'!C107</f>
        <v>FERRAMENTAS</v>
      </c>
      <c r="D107" s="9">
        <v>42</v>
      </c>
      <c r="E107" s="10" t="s">
        <v>102</v>
      </c>
      <c r="F107" s="9" t="str">
        <f>'PLANILHA DE ITENS INICIAL'!F107</f>
        <v>15/2020</v>
      </c>
      <c r="G107" s="9" t="str">
        <f>'PLANILHA DE ITENS INICIAL'!G107</f>
        <v>15/2020</v>
      </c>
      <c r="H107" s="10" t="s">
        <v>242</v>
      </c>
      <c r="I107" s="9">
        <v>158154</v>
      </c>
      <c r="J107" s="11" t="s">
        <v>370</v>
      </c>
      <c r="K107" s="9" t="s">
        <v>371</v>
      </c>
      <c r="M107" s="12">
        <v>17</v>
      </c>
      <c r="N107" s="12">
        <f>'PLANILHA DE ITENS INICIAL'!N107</f>
        <v>106</v>
      </c>
      <c r="O107" s="9">
        <v>225679</v>
      </c>
      <c r="P107" s="10" t="str">
        <f>'PLANILHA DE ITENS INICIAL'!P107</f>
        <v>LIMA MURÇA CHATA 10"</v>
      </c>
      <c r="Q107" s="10" t="s">
        <v>344</v>
      </c>
      <c r="R107" s="9" t="str">
        <f>'PLANILHA DE ITENS INICIAL'!R107</f>
        <v>unidade</v>
      </c>
      <c r="S107" s="10"/>
      <c r="U107" s="9"/>
      <c r="V107" s="10"/>
      <c r="X107" s="9"/>
      <c r="Y107" s="10"/>
      <c r="AA107" s="21"/>
      <c r="AB107" s="22">
        <v>28.32</v>
      </c>
      <c r="AC107" s="42">
        <v>10.26</v>
      </c>
      <c r="AD107" s="9"/>
      <c r="AE107" s="9"/>
      <c r="AF107" s="9"/>
      <c r="AG107" s="9">
        <f t="shared" si="3"/>
        <v>0</v>
      </c>
      <c r="AH107" s="17">
        <f t="shared" si="4"/>
        <v>0</v>
      </c>
      <c r="CS107" s="42">
        <f t="shared" si="5"/>
        <v>0</v>
      </c>
    </row>
    <row r="108" spans="1:97" ht="33.75" customHeight="1">
      <c r="A108" s="9" t="str">
        <f>'PLANILHA DE ITENS INICIAL'!A108</f>
        <v>SOR</v>
      </c>
      <c r="B108" s="9" t="str">
        <f>'PLANILHA DE ITENS INICIAL'!B108</f>
        <v>CONSUMO</v>
      </c>
      <c r="C108" s="10" t="str">
        <f>'PLANILHA DE ITENS INICIAL'!C108</f>
        <v>FERRAMENTAS</v>
      </c>
      <c r="D108" s="9">
        <v>42</v>
      </c>
      <c r="E108" s="10" t="s">
        <v>102</v>
      </c>
      <c r="F108" s="9" t="str">
        <f>'PLANILHA DE ITENS INICIAL'!F108</f>
        <v>15/2020</v>
      </c>
      <c r="G108" s="9" t="str">
        <f>'PLANILHA DE ITENS INICIAL'!G108</f>
        <v>15/2020</v>
      </c>
      <c r="H108" s="10" t="s">
        <v>242</v>
      </c>
      <c r="I108" s="9">
        <v>158154</v>
      </c>
      <c r="J108" s="11" t="s">
        <v>370</v>
      </c>
      <c r="K108" s="9" t="s">
        <v>371</v>
      </c>
      <c r="M108" s="12">
        <v>17</v>
      </c>
      <c r="N108" s="12">
        <f>'PLANILHA DE ITENS INICIAL'!N108</f>
        <v>107</v>
      </c>
      <c r="O108" s="9">
        <v>335951</v>
      </c>
      <c r="P108" s="10" t="str">
        <f>'PLANILHA DE ITENS INICIAL'!P108</f>
        <v>LIMA MURÇA MEIA CANA 10"</v>
      </c>
      <c r="Q108" s="10" t="s">
        <v>345</v>
      </c>
      <c r="R108" s="9" t="str">
        <f>'PLANILHA DE ITENS INICIAL'!R108</f>
        <v>unidade</v>
      </c>
      <c r="S108" s="10"/>
      <c r="U108" s="9"/>
      <c r="V108" s="10"/>
      <c r="X108" s="9"/>
      <c r="Y108" s="10"/>
      <c r="AA108" s="21"/>
      <c r="AB108" s="22">
        <v>51.45</v>
      </c>
      <c r="AC108" s="42">
        <v>31.77</v>
      </c>
      <c r="AD108" s="9"/>
      <c r="AE108" s="9"/>
      <c r="AF108" s="9"/>
      <c r="AG108" s="9">
        <f t="shared" si="3"/>
        <v>0</v>
      </c>
      <c r="AH108" s="17">
        <f t="shared" si="4"/>
        <v>0</v>
      </c>
      <c r="CS108" s="42">
        <f t="shared" si="5"/>
        <v>0</v>
      </c>
    </row>
    <row r="109" spans="1:97" ht="33.75" customHeight="1">
      <c r="A109" s="9" t="str">
        <f>'PLANILHA DE ITENS INICIAL'!A109</f>
        <v>SOR</v>
      </c>
      <c r="B109" s="9" t="str">
        <f>'PLANILHA DE ITENS INICIAL'!B109</f>
        <v>CONSUMO</v>
      </c>
      <c r="C109" s="10" t="str">
        <f>'PLANILHA DE ITENS INICIAL'!C109</f>
        <v>FERRAMENTAS</v>
      </c>
      <c r="D109" s="9">
        <v>42</v>
      </c>
      <c r="E109" s="10" t="s">
        <v>102</v>
      </c>
      <c r="F109" s="9" t="str">
        <f>'PLANILHA DE ITENS INICIAL'!F109</f>
        <v>15/2020</v>
      </c>
      <c r="G109" s="9" t="str">
        <f>'PLANILHA DE ITENS INICIAL'!G109</f>
        <v>15/2020</v>
      </c>
      <c r="H109" s="10" t="s">
        <v>242</v>
      </c>
      <c r="I109" s="9">
        <v>158154</v>
      </c>
      <c r="J109" s="11" t="s">
        <v>370</v>
      </c>
      <c r="K109" s="9" t="s">
        <v>371</v>
      </c>
      <c r="M109" s="12">
        <v>17</v>
      </c>
      <c r="N109" s="12">
        <f>'PLANILHA DE ITENS INICIAL'!N109</f>
        <v>108</v>
      </c>
      <c r="O109" s="9">
        <v>237426</v>
      </c>
      <c r="P109" s="10" t="str">
        <f>'PLANILHA DE ITENS INICIAL'!P109</f>
        <v>LIMA MURÇA QUADRADA 10"</v>
      </c>
      <c r="Q109" s="10" t="s">
        <v>346</v>
      </c>
      <c r="R109" s="9" t="str">
        <f>'PLANILHA DE ITENS INICIAL'!R109</f>
        <v>unidade</v>
      </c>
      <c r="S109" s="10"/>
      <c r="U109" s="9"/>
      <c r="V109" s="10"/>
      <c r="X109" s="9"/>
      <c r="Y109" s="10"/>
      <c r="AA109" s="21"/>
      <c r="AB109" s="22">
        <v>32.81</v>
      </c>
      <c r="AC109" s="42">
        <v>32.8</v>
      </c>
      <c r="AD109" s="9"/>
      <c r="AE109" s="9"/>
      <c r="AF109" s="9"/>
      <c r="AG109" s="9">
        <f t="shared" si="3"/>
        <v>0</v>
      </c>
      <c r="AH109" s="17">
        <f t="shared" si="4"/>
        <v>0</v>
      </c>
      <c r="CS109" s="42">
        <f t="shared" si="5"/>
        <v>0</v>
      </c>
    </row>
    <row r="110" spans="1:97" ht="33.75" customHeight="1">
      <c r="A110" s="9" t="str">
        <f>'PLANILHA DE ITENS INICIAL'!A110</f>
        <v>SOR</v>
      </c>
      <c r="B110" s="9" t="str">
        <f>'PLANILHA DE ITENS INICIAL'!B110</f>
        <v>CONSUMO</v>
      </c>
      <c r="C110" s="10" t="str">
        <f>'PLANILHA DE ITENS INICIAL'!C110</f>
        <v>FERRAMENTAS</v>
      </c>
      <c r="D110" s="9">
        <v>42</v>
      </c>
      <c r="E110" s="10" t="s">
        <v>102</v>
      </c>
      <c r="F110" s="9" t="str">
        <f>'PLANILHA DE ITENS INICIAL'!F110</f>
        <v>15/2020</v>
      </c>
      <c r="G110" s="9" t="str">
        <f>'PLANILHA DE ITENS INICIAL'!G110</f>
        <v>15/2020</v>
      </c>
      <c r="H110" s="10" t="s">
        <v>242</v>
      </c>
      <c r="I110" s="9">
        <v>158154</v>
      </c>
      <c r="J110" s="11" t="s">
        <v>370</v>
      </c>
      <c r="K110" s="9" t="s">
        <v>371</v>
      </c>
      <c r="M110" s="12">
        <v>17</v>
      </c>
      <c r="N110" s="12">
        <f>'PLANILHA DE ITENS INICIAL'!N110</f>
        <v>109</v>
      </c>
      <c r="O110" s="9">
        <v>241456</v>
      </c>
      <c r="P110" s="10" t="str">
        <f>'PLANILHA DE ITENS INICIAL'!P110</f>
        <v>LIMA MURÇA REDONDA  8"</v>
      </c>
      <c r="Q110" s="10" t="s">
        <v>347</v>
      </c>
      <c r="R110" s="9" t="str">
        <f>'PLANILHA DE ITENS INICIAL'!R110</f>
        <v>unidade</v>
      </c>
      <c r="S110" s="10"/>
      <c r="U110" s="9"/>
      <c r="V110" s="10"/>
      <c r="X110" s="9"/>
      <c r="Y110" s="10"/>
      <c r="AA110" s="21"/>
      <c r="AB110" s="22">
        <v>21.46</v>
      </c>
      <c r="AC110" s="42">
        <v>21.46</v>
      </c>
      <c r="AD110" s="9"/>
      <c r="AE110" s="9"/>
      <c r="AF110" s="9"/>
      <c r="AG110" s="9">
        <f t="shared" si="3"/>
        <v>0</v>
      </c>
      <c r="AH110" s="17">
        <f t="shared" si="4"/>
        <v>0</v>
      </c>
      <c r="CS110" s="42">
        <f t="shared" si="5"/>
        <v>0</v>
      </c>
    </row>
    <row r="111" spans="1:97" ht="33.75" customHeight="1">
      <c r="A111" s="9" t="str">
        <f>'PLANILHA DE ITENS INICIAL'!A111</f>
        <v>SOR</v>
      </c>
      <c r="B111" s="9" t="str">
        <f>'PLANILHA DE ITENS INICIAL'!B111</f>
        <v>CONSUMO</v>
      </c>
      <c r="C111" s="10" t="str">
        <f>'PLANILHA DE ITENS INICIAL'!C111</f>
        <v>FERRAMENTAS</v>
      </c>
      <c r="D111" s="9">
        <v>42</v>
      </c>
      <c r="E111" s="10" t="s">
        <v>102</v>
      </c>
      <c r="F111" s="9" t="str">
        <f>'PLANILHA DE ITENS INICIAL'!F111</f>
        <v>15/2020</v>
      </c>
      <c r="G111" s="9" t="str">
        <f>'PLANILHA DE ITENS INICIAL'!G111</f>
        <v>15/2020</v>
      </c>
      <c r="H111" s="10" t="s">
        <v>242</v>
      </c>
      <c r="I111" s="9">
        <v>158154</v>
      </c>
      <c r="J111" s="11" t="s">
        <v>370</v>
      </c>
      <c r="K111" s="9" t="s">
        <v>371</v>
      </c>
      <c r="M111" s="12">
        <v>17</v>
      </c>
      <c r="N111" s="12">
        <f>'PLANILHA DE ITENS INICIAL'!N111</f>
        <v>110</v>
      </c>
      <c r="O111" s="9">
        <v>237778</v>
      </c>
      <c r="P111" s="10" t="str">
        <f>'PLANILHA DE ITENS INICIAL'!P111</f>
        <v>LIMA MURÇA REDONDA 10"</v>
      </c>
      <c r="Q111" s="10" t="s">
        <v>348</v>
      </c>
      <c r="R111" s="9" t="str">
        <f>'PLANILHA DE ITENS INICIAL'!R111</f>
        <v>unidade</v>
      </c>
      <c r="S111" s="10"/>
      <c r="U111" s="9"/>
      <c r="V111" s="10"/>
      <c r="X111" s="9"/>
      <c r="Y111" s="10"/>
      <c r="AA111" s="21"/>
      <c r="AB111" s="22">
        <v>31.8</v>
      </c>
      <c r="AC111" s="42">
        <v>31.8</v>
      </c>
      <c r="AD111" s="9"/>
      <c r="AE111" s="9"/>
      <c r="AF111" s="9"/>
      <c r="AG111" s="9">
        <f t="shared" si="3"/>
        <v>0</v>
      </c>
      <c r="AH111" s="17">
        <f t="shared" si="4"/>
        <v>0</v>
      </c>
      <c r="CS111" s="42">
        <f t="shared" si="5"/>
        <v>0</v>
      </c>
    </row>
    <row r="112" spans="1:97" ht="33.75" customHeight="1">
      <c r="A112" s="9" t="str">
        <f>'PLANILHA DE ITENS INICIAL'!A112</f>
        <v>SOR</v>
      </c>
      <c r="B112" s="9" t="str">
        <f>'PLANILHA DE ITENS INICIAL'!B112</f>
        <v>CONSUMO</v>
      </c>
      <c r="C112" s="10" t="str">
        <f>'PLANILHA DE ITENS INICIAL'!C112</f>
        <v>FERRAMENTAS</v>
      </c>
      <c r="D112" s="9">
        <v>42</v>
      </c>
      <c r="E112" s="10" t="s">
        <v>102</v>
      </c>
      <c r="F112" s="9" t="str">
        <f>'PLANILHA DE ITENS INICIAL'!F112</f>
        <v>15/2020</v>
      </c>
      <c r="G112" s="9" t="str">
        <f>'PLANILHA DE ITENS INICIAL'!G112</f>
        <v>15/2020</v>
      </c>
      <c r="H112" s="10" t="s">
        <v>242</v>
      </c>
      <c r="I112" s="9">
        <v>158154</v>
      </c>
      <c r="J112" s="11" t="s">
        <v>370</v>
      </c>
      <c r="K112" s="9" t="s">
        <v>371</v>
      </c>
      <c r="M112" s="12">
        <v>17</v>
      </c>
      <c r="N112" s="12">
        <f>'PLANILHA DE ITENS INICIAL'!N112</f>
        <v>111</v>
      </c>
      <c r="O112" s="9">
        <v>279613</v>
      </c>
      <c r="P112" s="10" t="str">
        <f>'PLANILHA DE ITENS INICIAL'!P112</f>
        <v>LIMA MURÇA TRIANGULAR 6"</v>
      </c>
      <c r="Q112" s="10" t="s">
        <v>349</v>
      </c>
      <c r="R112" s="9" t="str">
        <f>'PLANILHA DE ITENS INICIAL'!R112</f>
        <v>unidade</v>
      </c>
      <c r="S112" s="10"/>
      <c r="U112" s="9"/>
      <c r="V112" s="10"/>
      <c r="X112" s="9"/>
      <c r="Y112" s="10"/>
      <c r="AA112" s="21"/>
      <c r="AB112" s="22">
        <v>26.79</v>
      </c>
      <c r="AC112" s="42">
        <v>26.79</v>
      </c>
      <c r="AD112" s="9"/>
      <c r="AE112" s="9"/>
      <c r="AF112" s="9"/>
      <c r="AG112" s="9">
        <f t="shared" si="3"/>
        <v>0</v>
      </c>
      <c r="AH112" s="17">
        <f t="shared" si="4"/>
        <v>0</v>
      </c>
      <c r="CS112" s="42">
        <f t="shared" si="5"/>
        <v>0</v>
      </c>
    </row>
    <row r="113" spans="1:97" ht="33.75" customHeight="1">
      <c r="A113" s="9" t="str">
        <f>'PLANILHA DE ITENS INICIAL'!A113</f>
        <v>SOR</v>
      </c>
      <c r="B113" s="9" t="str">
        <f>'PLANILHA DE ITENS INICIAL'!B113</f>
        <v>CONSUMO</v>
      </c>
      <c r="C113" s="10" t="str">
        <f>'PLANILHA DE ITENS INICIAL'!C113</f>
        <v>FERRAMENTAS</v>
      </c>
      <c r="D113" s="9">
        <v>42</v>
      </c>
      <c r="E113" s="10" t="s">
        <v>102</v>
      </c>
      <c r="F113" s="9" t="str">
        <f>'PLANILHA DE ITENS INICIAL'!F113</f>
        <v>15/2020</v>
      </c>
      <c r="G113" s="9" t="str">
        <f>'PLANILHA DE ITENS INICIAL'!G113</f>
        <v>15/2020</v>
      </c>
      <c r="H113" s="10" t="s">
        <v>242</v>
      </c>
      <c r="I113" s="9">
        <v>158154</v>
      </c>
      <c r="J113" s="11" t="s">
        <v>370</v>
      </c>
      <c r="K113" s="9" t="s">
        <v>371</v>
      </c>
      <c r="M113" s="12">
        <v>18</v>
      </c>
      <c r="N113" s="12">
        <f>'PLANILHA DE ITENS INICIAL'!N113</f>
        <v>112</v>
      </c>
      <c r="O113" s="9">
        <v>250562</v>
      </c>
      <c r="P113" s="10" t="str">
        <f>'PLANILHA DE ITENS INICIAL'!P113</f>
        <v>MARRETA 1 KG</v>
      </c>
      <c r="Q113" s="10" t="s">
        <v>350</v>
      </c>
      <c r="R113" s="9" t="str">
        <f>'PLANILHA DE ITENS INICIAL'!R113</f>
        <v>unidade</v>
      </c>
      <c r="S113" s="10"/>
      <c r="U113" s="9"/>
      <c r="V113" s="10"/>
      <c r="X113" s="9"/>
      <c r="Y113" s="10"/>
      <c r="AA113" s="21"/>
      <c r="AB113" s="22">
        <v>27.6</v>
      </c>
      <c r="AC113" s="42">
        <v>19.74</v>
      </c>
      <c r="AD113" s="9"/>
      <c r="AE113" s="9"/>
      <c r="AF113" s="9"/>
      <c r="AG113" s="9">
        <f t="shared" si="3"/>
        <v>0</v>
      </c>
      <c r="AH113" s="17">
        <f t="shared" si="4"/>
        <v>0</v>
      </c>
      <c r="CS113" s="42">
        <f t="shared" si="5"/>
        <v>0</v>
      </c>
    </row>
    <row r="114" spans="1:97" ht="33.75" customHeight="1">
      <c r="A114" s="9" t="str">
        <f>'PLANILHA DE ITENS INICIAL'!A114</f>
        <v>SOR</v>
      </c>
      <c r="B114" s="9" t="str">
        <f>'PLANILHA DE ITENS INICIAL'!B114</f>
        <v>CONSUMO</v>
      </c>
      <c r="C114" s="10" t="str">
        <f>'PLANILHA DE ITENS INICIAL'!C114</f>
        <v>FERRAMENTAS</v>
      </c>
      <c r="D114" s="9">
        <v>42</v>
      </c>
      <c r="E114" s="10" t="s">
        <v>102</v>
      </c>
      <c r="F114" s="9" t="str">
        <f>'PLANILHA DE ITENS INICIAL'!F114</f>
        <v>15/2020</v>
      </c>
      <c r="G114" s="9" t="str">
        <f>'PLANILHA DE ITENS INICIAL'!G114</f>
        <v>15/2020</v>
      </c>
      <c r="H114" s="10" t="s">
        <v>242</v>
      </c>
      <c r="I114" s="9">
        <v>158154</v>
      </c>
      <c r="J114" s="11" t="s">
        <v>370</v>
      </c>
      <c r="K114" s="9" t="s">
        <v>371</v>
      </c>
      <c r="M114" s="12">
        <v>18</v>
      </c>
      <c r="N114" s="12">
        <f>'PLANILHA DE ITENS INICIAL'!N114</f>
        <v>113</v>
      </c>
      <c r="O114" s="9">
        <v>275081</v>
      </c>
      <c r="P114" s="10" t="str">
        <f>'PLANILHA DE ITENS INICIAL'!P114</f>
        <v>MARRETA 0,5 KG</v>
      </c>
      <c r="Q114" s="10" t="s">
        <v>351</v>
      </c>
      <c r="R114" s="9" t="str">
        <f>'PLANILHA DE ITENS INICIAL'!R114</f>
        <v>unidade</v>
      </c>
      <c r="S114" s="10"/>
      <c r="U114" s="9"/>
      <c r="V114" s="10"/>
      <c r="X114" s="9"/>
      <c r="Y114" s="10"/>
      <c r="AA114" s="21"/>
      <c r="AB114" s="22">
        <v>25.5</v>
      </c>
      <c r="AC114" s="42">
        <v>14.05</v>
      </c>
      <c r="AD114" s="9"/>
      <c r="AE114" s="9"/>
      <c r="AF114" s="9"/>
      <c r="AG114" s="9">
        <f t="shared" si="3"/>
        <v>0</v>
      </c>
      <c r="AH114" s="17">
        <f t="shared" si="4"/>
        <v>0</v>
      </c>
      <c r="CS114" s="42">
        <f t="shared" si="5"/>
        <v>0</v>
      </c>
    </row>
    <row r="115" spans="1:97" ht="33.75" customHeight="1">
      <c r="A115" s="9" t="str">
        <f>'PLANILHA DE ITENS INICIAL'!A115</f>
        <v>SOR</v>
      </c>
      <c r="B115" s="9" t="str">
        <f>'PLANILHA DE ITENS INICIAL'!B115</f>
        <v>CONSUMO</v>
      </c>
      <c r="C115" s="10" t="str">
        <f>'PLANILHA DE ITENS INICIAL'!C115</f>
        <v>FERRAMENTAS</v>
      </c>
      <c r="D115" s="9">
        <v>42</v>
      </c>
      <c r="E115" s="10" t="s">
        <v>102</v>
      </c>
      <c r="F115" s="9" t="str">
        <f>'PLANILHA DE ITENS INICIAL'!F115</f>
        <v>15/2020</v>
      </c>
      <c r="G115" s="9" t="str">
        <f>'PLANILHA DE ITENS INICIAL'!G115</f>
        <v>15/2020</v>
      </c>
      <c r="H115" s="10" t="s">
        <v>242</v>
      </c>
      <c r="I115" s="9">
        <v>158154</v>
      </c>
      <c r="J115" s="11" t="s">
        <v>370</v>
      </c>
      <c r="K115" s="9" t="s">
        <v>371</v>
      </c>
      <c r="M115" s="12">
        <v>18</v>
      </c>
      <c r="N115" s="12">
        <f>'PLANILHA DE ITENS INICIAL'!N115</f>
        <v>114</v>
      </c>
      <c r="O115" s="9">
        <v>240306</v>
      </c>
      <c r="P115" s="10" t="str">
        <f>'PLANILHA DE ITENS INICIAL'!P115</f>
        <v>MARRETA 2KG</v>
      </c>
      <c r="Q115" s="10" t="s">
        <v>352</v>
      </c>
      <c r="R115" s="9" t="str">
        <f>'PLANILHA DE ITENS INICIAL'!R115</f>
        <v>unidade</v>
      </c>
      <c r="S115" s="10"/>
      <c r="U115" s="9"/>
      <c r="V115" s="10"/>
      <c r="X115" s="9"/>
      <c r="Y115" s="10"/>
      <c r="AA115" s="21"/>
      <c r="AB115" s="22">
        <v>57.93</v>
      </c>
      <c r="AC115" s="42">
        <v>33.46</v>
      </c>
      <c r="AD115" s="9"/>
      <c r="AE115" s="9"/>
      <c r="AF115" s="9"/>
      <c r="AG115" s="9">
        <f t="shared" si="3"/>
        <v>0</v>
      </c>
      <c r="AH115" s="17">
        <f t="shared" si="4"/>
        <v>0</v>
      </c>
      <c r="CS115" s="42">
        <f t="shared" si="5"/>
        <v>0</v>
      </c>
    </row>
    <row r="116" spans="1:97" ht="33.75" customHeight="1">
      <c r="A116" s="9" t="str">
        <f>'PLANILHA DE ITENS INICIAL'!A116</f>
        <v>SOR</v>
      </c>
      <c r="B116" s="9" t="str">
        <f>'PLANILHA DE ITENS INICIAL'!B116</f>
        <v>CONSUMO</v>
      </c>
      <c r="C116" s="10" t="str">
        <f>'PLANILHA DE ITENS INICIAL'!C116</f>
        <v>FERRAMENTAS</v>
      </c>
      <c r="D116" s="9">
        <v>42</v>
      </c>
      <c r="E116" s="10" t="s">
        <v>102</v>
      </c>
      <c r="F116" s="9" t="str">
        <f>'PLANILHA DE ITENS INICIAL'!F116</f>
        <v>15/2020</v>
      </c>
      <c r="G116" s="9" t="str">
        <f>'PLANILHA DE ITENS INICIAL'!G116</f>
        <v>15/2020</v>
      </c>
      <c r="H116" s="10" t="s">
        <v>242</v>
      </c>
      <c r="I116" s="9">
        <v>158154</v>
      </c>
      <c r="J116" s="11" t="s">
        <v>370</v>
      </c>
      <c r="K116" s="9" t="s">
        <v>371</v>
      </c>
      <c r="M116" s="12">
        <v>18</v>
      </c>
      <c r="N116" s="12">
        <f>'PLANILHA DE ITENS INICIAL'!N116</f>
        <v>115</v>
      </c>
      <c r="O116" s="9">
        <v>357231</v>
      </c>
      <c r="P116" s="10" t="str">
        <f>'PLANILHA DE ITENS INICIAL'!P116</f>
        <v>MARTELO "PENA" 300G</v>
      </c>
      <c r="Q116" s="10" t="s">
        <v>353</v>
      </c>
      <c r="R116" s="9" t="str">
        <f>'PLANILHA DE ITENS INICIAL'!R116</f>
        <v>unidade</v>
      </c>
      <c r="S116" s="10"/>
      <c r="U116" s="9"/>
      <c r="V116" s="10"/>
      <c r="X116" s="9"/>
      <c r="Y116" s="10"/>
      <c r="AA116" s="21"/>
      <c r="AB116" s="22">
        <v>43.03</v>
      </c>
      <c r="AC116" s="42">
        <v>15.53</v>
      </c>
      <c r="AD116" s="9"/>
      <c r="AE116" s="9"/>
      <c r="AF116" s="9"/>
      <c r="AG116" s="9">
        <f t="shared" si="3"/>
        <v>0</v>
      </c>
      <c r="AH116" s="17">
        <f t="shared" si="4"/>
        <v>0</v>
      </c>
      <c r="CS116" s="42">
        <f t="shared" si="5"/>
        <v>0</v>
      </c>
    </row>
    <row r="117" spans="1:97" ht="33.75" customHeight="1">
      <c r="A117" s="9" t="str">
        <f>'PLANILHA DE ITENS INICIAL'!A117</f>
        <v>SOR</v>
      </c>
      <c r="B117" s="9" t="str">
        <f>'PLANILHA DE ITENS INICIAL'!B117</f>
        <v>CONSUMO</v>
      </c>
      <c r="C117" s="10" t="str">
        <f>'PLANILHA DE ITENS INICIAL'!C117</f>
        <v>FERRAMENTAS</v>
      </c>
      <c r="D117" s="9">
        <v>42</v>
      </c>
      <c r="E117" s="10" t="s">
        <v>102</v>
      </c>
      <c r="F117" s="9" t="str">
        <f>'PLANILHA DE ITENS INICIAL'!F117</f>
        <v>15/2020</v>
      </c>
      <c r="G117" s="9" t="str">
        <f>'PLANILHA DE ITENS INICIAL'!G117</f>
        <v>15/2020</v>
      </c>
      <c r="H117" s="10" t="s">
        <v>242</v>
      </c>
      <c r="I117" s="9">
        <v>158154</v>
      </c>
      <c r="J117" s="11" t="s">
        <v>370</v>
      </c>
      <c r="K117" s="9" t="s">
        <v>371</v>
      </c>
      <c r="M117" s="12">
        <v>18</v>
      </c>
      <c r="N117" s="12">
        <f>'PLANILHA DE ITENS INICIAL'!N117</f>
        <v>116</v>
      </c>
      <c r="O117" s="9">
        <v>345798</v>
      </c>
      <c r="P117" s="10" t="str">
        <f>'PLANILHA DE ITENS INICIAL'!P117</f>
        <v>MARTELO COM BORDAS PLASTICAS EM ABS 40 MM</v>
      </c>
      <c r="Q117" s="10" t="s">
        <v>219</v>
      </c>
      <c r="R117" s="9" t="str">
        <f>'PLANILHA DE ITENS INICIAL'!R117</f>
        <v>unidade</v>
      </c>
      <c r="S117" s="10"/>
      <c r="U117" s="9"/>
      <c r="V117" s="10"/>
      <c r="X117" s="9"/>
      <c r="Y117" s="10"/>
      <c r="AA117" s="21"/>
      <c r="AB117" s="22">
        <v>119.46</v>
      </c>
      <c r="AC117" s="42">
        <v>109.81</v>
      </c>
      <c r="AD117" s="9"/>
      <c r="AE117" s="9"/>
      <c r="AF117" s="9"/>
      <c r="AG117" s="9">
        <f t="shared" si="3"/>
        <v>0</v>
      </c>
      <c r="AH117" s="17">
        <f t="shared" si="4"/>
        <v>0</v>
      </c>
      <c r="CS117" s="42">
        <f t="shared" si="5"/>
        <v>0</v>
      </c>
    </row>
    <row r="118" spans="1:97" ht="33.75" customHeight="1">
      <c r="A118" s="9" t="str">
        <f>'PLANILHA DE ITENS INICIAL'!A118</f>
        <v>SOR</v>
      </c>
      <c r="B118" s="9" t="str">
        <f>'PLANILHA DE ITENS INICIAL'!B118</f>
        <v>CONSUMO</v>
      </c>
      <c r="C118" s="10" t="str">
        <f>'PLANILHA DE ITENS INICIAL'!C118</f>
        <v>FERRAMENTAS</v>
      </c>
      <c r="D118" s="9">
        <v>42</v>
      </c>
      <c r="E118" s="10" t="s">
        <v>102</v>
      </c>
      <c r="F118" s="9" t="str">
        <f>'PLANILHA DE ITENS INICIAL'!F118</f>
        <v>15/2020</v>
      </c>
      <c r="G118" s="9" t="str">
        <f>'PLANILHA DE ITENS INICIAL'!G118</f>
        <v>15/2020</v>
      </c>
      <c r="H118" s="10" t="s">
        <v>242</v>
      </c>
      <c r="I118" s="9">
        <v>158154</v>
      </c>
      <c r="J118" s="11" t="s">
        <v>370</v>
      </c>
      <c r="K118" s="9" t="s">
        <v>371</v>
      </c>
      <c r="M118" s="12">
        <v>18</v>
      </c>
      <c r="N118" s="12">
        <f>'PLANILHA DE ITENS INICIAL'!N118</f>
        <v>117</v>
      </c>
      <c r="O118" s="9">
        <v>359975</v>
      </c>
      <c r="P118" s="10" t="str">
        <f>'PLANILHA DE ITENS INICIAL'!P118</f>
        <v>MARTELO DE BOLA AÇO 300 g</v>
      </c>
      <c r="Q118" s="10" t="s">
        <v>354</v>
      </c>
      <c r="R118" s="9" t="str">
        <f>'PLANILHA DE ITENS INICIAL'!R118</f>
        <v>unidade</v>
      </c>
      <c r="S118" s="10"/>
      <c r="U118" s="9"/>
      <c r="V118" s="10"/>
      <c r="X118" s="9"/>
      <c r="Y118" s="10"/>
      <c r="AA118" s="21"/>
      <c r="AB118" s="22">
        <v>28.05</v>
      </c>
      <c r="AC118" s="42">
        <v>18.48</v>
      </c>
      <c r="AD118" s="9"/>
      <c r="AE118" s="9"/>
      <c r="AF118" s="9"/>
      <c r="AG118" s="9">
        <f t="shared" si="3"/>
        <v>0</v>
      </c>
      <c r="AH118" s="17">
        <f t="shared" si="4"/>
        <v>0</v>
      </c>
      <c r="CS118" s="42">
        <f t="shared" si="5"/>
        <v>0</v>
      </c>
    </row>
    <row r="119" spans="1:97" ht="33.75" customHeight="1">
      <c r="A119" s="9" t="str">
        <f>'PLANILHA DE ITENS INICIAL'!A119</f>
        <v>SOR</v>
      </c>
      <c r="B119" s="9" t="str">
        <f>'PLANILHA DE ITENS INICIAL'!B119</f>
        <v>CONSUMO</v>
      </c>
      <c r="C119" s="10" t="str">
        <f>'PLANILHA DE ITENS INICIAL'!C119</f>
        <v>FERRAMENTAS</v>
      </c>
      <c r="D119" s="9">
        <v>42</v>
      </c>
      <c r="E119" s="10" t="s">
        <v>102</v>
      </c>
      <c r="F119" s="9" t="str">
        <f>'PLANILHA DE ITENS INICIAL'!F119</f>
        <v>15/2020</v>
      </c>
      <c r="G119" s="9" t="str">
        <f>'PLANILHA DE ITENS INICIAL'!G119</f>
        <v>15/2020</v>
      </c>
      <c r="H119" s="10" t="s">
        <v>242</v>
      </c>
      <c r="I119" s="9">
        <v>158154</v>
      </c>
      <c r="J119" s="11" t="s">
        <v>370</v>
      </c>
      <c r="K119" s="9" t="s">
        <v>371</v>
      </c>
      <c r="M119" s="12">
        <v>18</v>
      </c>
      <c r="N119" s="12">
        <f>'PLANILHA DE ITENS INICIAL'!N119</f>
        <v>118</v>
      </c>
      <c r="O119" s="9">
        <v>341889</v>
      </c>
      <c r="P119" s="10" t="str">
        <f>'PLANILHA DE ITENS INICIAL'!P119</f>
        <v>MARTELO DE BORRACHA  80MM</v>
      </c>
      <c r="Q119" s="10" t="s">
        <v>355</v>
      </c>
      <c r="R119" s="9" t="str">
        <f>'PLANILHA DE ITENS INICIAL'!R119</f>
        <v>unidade</v>
      </c>
      <c r="S119" s="10"/>
      <c r="U119" s="9"/>
      <c r="V119" s="10"/>
      <c r="X119" s="9"/>
      <c r="Y119" s="10"/>
      <c r="AA119" s="21"/>
      <c r="AB119" s="22">
        <v>18.38</v>
      </c>
      <c r="AC119" s="42">
        <v>18.38</v>
      </c>
      <c r="AD119" s="9"/>
      <c r="AE119" s="9"/>
      <c r="AF119" s="9"/>
      <c r="AG119" s="9">
        <f t="shared" si="3"/>
        <v>0</v>
      </c>
      <c r="AH119" s="17">
        <f t="shared" si="4"/>
        <v>0</v>
      </c>
      <c r="CS119" s="42">
        <f t="shared" si="5"/>
        <v>0</v>
      </c>
    </row>
    <row r="120" spans="1:97" ht="33.75" customHeight="1">
      <c r="A120" s="9" t="str">
        <f>'PLANILHA DE ITENS INICIAL'!A120</f>
        <v>SOR</v>
      </c>
      <c r="B120" s="9" t="str">
        <f>'PLANILHA DE ITENS INICIAL'!B120</f>
        <v>CONSUMO</v>
      </c>
      <c r="C120" s="10" t="str">
        <f>'PLANILHA DE ITENS INICIAL'!C120</f>
        <v>FERRAMENTAS</v>
      </c>
      <c r="D120" s="9">
        <v>42</v>
      </c>
      <c r="E120" s="10" t="s">
        <v>102</v>
      </c>
      <c r="F120" s="9" t="str">
        <f>'PLANILHA DE ITENS INICIAL'!F120</f>
        <v>15/2020</v>
      </c>
      <c r="G120" s="9" t="str">
        <f>'PLANILHA DE ITENS INICIAL'!G120</f>
        <v>15/2020</v>
      </c>
      <c r="H120" s="10" t="s">
        <v>242</v>
      </c>
      <c r="I120" s="9">
        <v>158154</v>
      </c>
      <c r="J120" s="11" t="s">
        <v>370</v>
      </c>
      <c r="K120" s="9" t="s">
        <v>371</v>
      </c>
      <c r="M120" s="12">
        <v>18</v>
      </c>
      <c r="N120" s="12">
        <f>'PLANILHA DE ITENS INICIAL'!N120</f>
        <v>119</v>
      </c>
      <c r="O120" s="9">
        <v>237399</v>
      </c>
      <c r="P120" s="10" t="str">
        <f>'PLANILHA DE ITENS INICIAL'!P120</f>
        <v>MARTELO FERRO 25MM</v>
      </c>
      <c r="Q120" s="10" t="s">
        <v>356</v>
      </c>
      <c r="R120" s="9" t="str">
        <f>'PLANILHA DE ITENS INICIAL'!R120</f>
        <v>unidade</v>
      </c>
      <c r="S120" s="10"/>
      <c r="U120" s="9"/>
      <c r="V120" s="10"/>
      <c r="X120" s="9"/>
      <c r="Y120" s="10"/>
      <c r="AA120" s="21"/>
      <c r="AB120" s="22">
        <v>23.3</v>
      </c>
      <c r="AC120" s="42">
        <v>23.3</v>
      </c>
      <c r="AD120" s="9"/>
      <c r="AE120" s="9"/>
      <c r="AF120" s="9"/>
      <c r="AG120" s="9">
        <f t="shared" si="3"/>
        <v>0</v>
      </c>
      <c r="AH120" s="17">
        <f t="shared" si="4"/>
        <v>0</v>
      </c>
      <c r="CS120" s="42">
        <f t="shared" si="5"/>
        <v>0</v>
      </c>
    </row>
    <row r="121" spans="1:97" ht="33.75" customHeight="1">
      <c r="A121" s="9" t="str">
        <f>'PLANILHA DE ITENS INICIAL'!A121</f>
        <v>SOR</v>
      </c>
      <c r="B121" s="9" t="str">
        <f>'PLANILHA DE ITENS INICIAL'!B121</f>
        <v>CONSUMO</v>
      </c>
      <c r="C121" s="10" t="str">
        <f>'PLANILHA DE ITENS INICIAL'!C121</f>
        <v>FERRAMENTAS</v>
      </c>
      <c r="D121" s="9">
        <v>42</v>
      </c>
      <c r="E121" s="10" t="s">
        <v>102</v>
      </c>
      <c r="F121" s="9" t="str">
        <f>'PLANILHA DE ITENS INICIAL'!F121</f>
        <v>15/2020</v>
      </c>
      <c r="G121" s="9" t="str">
        <f>'PLANILHA DE ITENS INICIAL'!G121</f>
        <v>15/2020</v>
      </c>
      <c r="H121" s="10" t="s">
        <v>242</v>
      </c>
      <c r="I121" s="9">
        <v>158154</v>
      </c>
      <c r="J121" s="11" t="s">
        <v>370</v>
      </c>
      <c r="K121" s="9" t="s">
        <v>371</v>
      </c>
      <c r="M121" s="12" t="s">
        <v>372</v>
      </c>
      <c r="N121" s="12">
        <f>'PLANILHA DE ITENS INICIAL'!N121</f>
        <v>120</v>
      </c>
      <c r="O121" s="9">
        <v>343168</v>
      </c>
      <c r="P121" s="10" t="str">
        <f>'PLANILHA DE ITENS INICIAL'!P121</f>
        <v>MEDIDOR DISTÂNCIAS LASER (LEITURA DE de 0,01 a 30 METROS)</v>
      </c>
      <c r="Q121" s="10" t="s">
        <v>357</v>
      </c>
      <c r="R121" s="9" t="str">
        <f>'PLANILHA DE ITENS INICIAL'!R121</f>
        <v>unidade</v>
      </c>
      <c r="S121" s="10"/>
      <c r="U121" s="9"/>
      <c r="V121" s="10"/>
      <c r="X121" s="9"/>
      <c r="Y121" s="10"/>
      <c r="AA121" s="21"/>
      <c r="AB121" s="22">
        <v>470.6</v>
      </c>
      <c r="AC121" s="42">
        <v>280.04</v>
      </c>
      <c r="AD121" s="9">
        <v>1</v>
      </c>
      <c r="AE121" s="9"/>
      <c r="AF121" s="9"/>
      <c r="AG121" s="9">
        <f t="shared" si="3"/>
        <v>1</v>
      </c>
      <c r="AH121" s="17">
        <f t="shared" si="4"/>
        <v>470.6</v>
      </c>
      <c r="CS121" s="42">
        <f t="shared" si="5"/>
        <v>280.04</v>
      </c>
    </row>
    <row r="122" spans="1:97" ht="33.75" customHeight="1">
      <c r="A122" s="9" t="str">
        <f>'PLANILHA DE ITENS INICIAL'!A122</f>
        <v>SOR</v>
      </c>
      <c r="B122" s="9" t="str">
        <f>'PLANILHA DE ITENS INICIAL'!B122</f>
        <v>CONSUMO</v>
      </c>
      <c r="C122" s="10" t="str">
        <f>'PLANILHA DE ITENS INICIAL'!C122</f>
        <v>FERRAMENTAS</v>
      </c>
      <c r="D122" s="9">
        <v>42</v>
      </c>
      <c r="E122" s="10" t="s">
        <v>102</v>
      </c>
      <c r="F122" s="9" t="str">
        <f>'PLANILHA DE ITENS INICIAL'!F122</f>
        <v>15/2020</v>
      </c>
      <c r="G122" s="9" t="str">
        <f>'PLANILHA DE ITENS INICIAL'!G122</f>
        <v>15/2020</v>
      </c>
      <c r="H122" s="10" t="s">
        <v>242</v>
      </c>
      <c r="I122" s="9">
        <v>158154</v>
      </c>
      <c r="J122" s="11" t="s">
        <v>370</v>
      </c>
      <c r="K122" s="9" t="s">
        <v>371</v>
      </c>
      <c r="M122" s="12" t="s">
        <v>372</v>
      </c>
      <c r="N122" s="12">
        <f>'PLANILHA DE ITENS INICIAL'!N122</f>
        <v>121</v>
      </c>
      <c r="O122" s="9">
        <v>217685</v>
      </c>
      <c r="P122" s="10" t="str">
        <f>'PLANILHA DE ITENS INICIAL'!P122</f>
        <v>METRO DOBRÁVEL 2 M</v>
      </c>
      <c r="Q122" s="10" t="s">
        <v>358</v>
      </c>
      <c r="R122" s="9" t="str">
        <f>'PLANILHA DE ITENS INICIAL'!R122</f>
        <v>unidade</v>
      </c>
      <c r="S122" s="10"/>
      <c r="U122" s="9"/>
      <c r="V122" s="10"/>
      <c r="X122" s="9"/>
      <c r="Y122" s="10"/>
      <c r="AA122" s="21"/>
      <c r="AB122" s="22">
        <v>45.79</v>
      </c>
      <c r="AC122" s="42">
        <v>15.95</v>
      </c>
      <c r="AD122" s="9"/>
      <c r="AE122" s="9"/>
      <c r="AF122" s="9"/>
      <c r="AG122" s="9">
        <f t="shared" si="3"/>
        <v>0</v>
      </c>
      <c r="AH122" s="17">
        <f t="shared" si="4"/>
        <v>0</v>
      </c>
      <c r="CS122" s="42">
        <f t="shared" si="5"/>
        <v>0</v>
      </c>
    </row>
    <row r="123" spans="1:97" ht="33.75" customHeight="1">
      <c r="A123" s="9" t="str">
        <f>'PLANILHA DE ITENS INICIAL'!A123</f>
        <v>SOR</v>
      </c>
      <c r="B123" s="9" t="str">
        <f>'PLANILHA DE ITENS INICIAL'!B123</f>
        <v>CONSUMO</v>
      </c>
      <c r="C123" s="10" t="str">
        <f>'PLANILHA DE ITENS INICIAL'!C123</f>
        <v>FERRAMENTAS</v>
      </c>
      <c r="D123" s="9">
        <v>42</v>
      </c>
      <c r="E123" s="10" t="s">
        <v>102</v>
      </c>
      <c r="F123" s="9" t="str">
        <f>'PLANILHA DE ITENS INICIAL'!F123</f>
        <v>15/2020</v>
      </c>
      <c r="G123" s="9" t="str">
        <f>'PLANILHA DE ITENS INICIAL'!G123</f>
        <v>15/2020</v>
      </c>
      <c r="H123" s="10" t="s">
        <v>242</v>
      </c>
      <c r="I123" s="9">
        <v>158154</v>
      </c>
      <c r="J123" s="11" t="s">
        <v>370</v>
      </c>
      <c r="K123" s="9" t="s">
        <v>371</v>
      </c>
      <c r="M123" s="12" t="s">
        <v>372</v>
      </c>
      <c r="N123" s="12">
        <f>'PLANILHA DE ITENS INICIAL'!N123</f>
        <v>122</v>
      </c>
      <c r="O123" s="9">
        <v>312507</v>
      </c>
      <c r="P123" s="10" t="str">
        <f>'PLANILHA DE ITENS INICIAL'!P123</f>
        <v>NÍVEL BOLHA 12"</v>
      </c>
      <c r="Q123" s="10" t="s">
        <v>359</v>
      </c>
      <c r="R123" s="9" t="str">
        <f>'PLANILHA DE ITENS INICIAL'!R123</f>
        <v>unidade</v>
      </c>
      <c r="S123" s="10"/>
      <c r="U123" s="9"/>
      <c r="V123" s="10"/>
      <c r="X123" s="9"/>
      <c r="Y123" s="10"/>
      <c r="AA123" s="21"/>
      <c r="AB123" s="22">
        <v>26.63</v>
      </c>
      <c r="AC123" s="42">
        <v>10.94</v>
      </c>
      <c r="AD123" s="9"/>
      <c r="AE123" s="9"/>
      <c r="AF123" s="9"/>
      <c r="AG123" s="9">
        <f t="shared" si="3"/>
        <v>0</v>
      </c>
      <c r="AH123" s="17">
        <f t="shared" si="4"/>
        <v>0</v>
      </c>
      <c r="CS123" s="42">
        <f t="shared" si="5"/>
        <v>0</v>
      </c>
    </row>
    <row r="124" spans="1:97" ht="33.75" customHeight="1">
      <c r="A124" s="9" t="str">
        <f>'PLANILHA DE ITENS INICIAL'!A124</f>
        <v>SOR</v>
      </c>
      <c r="B124" s="9" t="str">
        <f>'PLANILHA DE ITENS INICIAL'!B124</f>
        <v>CONSUMO</v>
      </c>
      <c r="C124" s="10" t="str">
        <f>'PLANILHA DE ITENS INICIAL'!C124</f>
        <v>FERRAMENTAS</v>
      </c>
      <c r="D124" s="9">
        <v>42</v>
      </c>
      <c r="E124" s="10" t="s">
        <v>102</v>
      </c>
      <c r="F124" s="9" t="str">
        <f>'PLANILHA DE ITENS INICIAL'!F124</f>
        <v>15/2020</v>
      </c>
      <c r="G124" s="9" t="str">
        <f>'PLANILHA DE ITENS INICIAL'!G124</f>
        <v>15/2020</v>
      </c>
      <c r="H124" s="10" t="s">
        <v>242</v>
      </c>
      <c r="I124" s="9">
        <v>158154</v>
      </c>
      <c r="J124" s="11" t="s">
        <v>370</v>
      </c>
      <c r="K124" s="9" t="s">
        <v>371</v>
      </c>
      <c r="M124" s="12">
        <v>11</v>
      </c>
      <c r="N124" s="12">
        <f>'PLANILHA DE ITENS INICIAL'!N124</f>
        <v>123</v>
      </c>
      <c r="O124" s="9">
        <v>249585</v>
      </c>
      <c r="P124" s="10" t="str">
        <f>'PLANILHA DE ITENS INICIAL'!P124</f>
        <v>PÁ Nº 4 QUADRADA</v>
      </c>
      <c r="Q124" s="10" t="s">
        <v>360</v>
      </c>
      <c r="R124" s="9" t="str">
        <f>'PLANILHA DE ITENS INICIAL'!R124</f>
        <v>unidade</v>
      </c>
      <c r="S124" s="10"/>
      <c r="U124" s="9"/>
      <c r="V124" s="10"/>
      <c r="X124" s="9"/>
      <c r="Y124" s="10"/>
      <c r="AA124" s="21"/>
      <c r="AB124" s="22">
        <v>45.33</v>
      </c>
      <c r="AC124" s="42">
        <v>21.32</v>
      </c>
      <c r="AD124" s="9"/>
      <c r="AE124" s="9"/>
      <c r="AF124" s="9"/>
      <c r="AG124" s="9">
        <f t="shared" si="3"/>
        <v>0</v>
      </c>
      <c r="AH124" s="17">
        <f t="shared" si="4"/>
        <v>0</v>
      </c>
      <c r="CS124" s="42">
        <f t="shared" si="5"/>
        <v>0</v>
      </c>
    </row>
    <row r="125" spans="1:97" ht="33.75" customHeight="1">
      <c r="A125" s="9" t="str">
        <f>'PLANILHA DE ITENS INICIAL'!A125</f>
        <v>SOR</v>
      </c>
      <c r="B125" s="9" t="str">
        <f>'PLANILHA DE ITENS INICIAL'!B125</f>
        <v>CONSUMO</v>
      </c>
      <c r="C125" s="10" t="str">
        <f>'PLANILHA DE ITENS INICIAL'!C125</f>
        <v>FERRAMENTAS</v>
      </c>
      <c r="D125" s="9">
        <v>42</v>
      </c>
      <c r="E125" s="10" t="s">
        <v>102</v>
      </c>
      <c r="F125" s="9" t="str">
        <f>'PLANILHA DE ITENS INICIAL'!F125</f>
        <v>15/2020</v>
      </c>
      <c r="G125" s="9" t="str">
        <f>'PLANILHA DE ITENS INICIAL'!G125</f>
        <v>15/2020</v>
      </c>
      <c r="H125" s="10" t="s">
        <v>242</v>
      </c>
      <c r="I125" s="9">
        <v>158154</v>
      </c>
      <c r="J125" s="11" t="s">
        <v>370</v>
      </c>
      <c r="K125" s="9" t="s">
        <v>371</v>
      </c>
      <c r="M125" s="12">
        <v>11</v>
      </c>
      <c r="N125" s="12">
        <f>'PLANILHA DE ITENS INICIAL'!N125</f>
        <v>124</v>
      </c>
      <c r="O125" s="9">
        <v>395918</v>
      </c>
      <c r="P125" s="10" t="str">
        <f>'PLANILHA DE ITENS INICIAL'!P125</f>
        <v>PICARETA PONTA 90 CM, PÁ ESTREITA</v>
      </c>
      <c r="Q125" s="10" t="s">
        <v>361</v>
      </c>
      <c r="R125" s="9" t="str">
        <f>'PLANILHA DE ITENS INICIAL'!R125</f>
        <v>unidade</v>
      </c>
      <c r="S125" s="10"/>
      <c r="U125" s="9"/>
      <c r="V125" s="10"/>
      <c r="X125" s="9"/>
      <c r="Y125" s="10"/>
      <c r="AA125" s="21"/>
      <c r="AB125" s="22">
        <v>46.82</v>
      </c>
      <c r="AC125" s="42">
        <v>45.67</v>
      </c>
      <c r="AD125" s="9"/>
      <c r="AE125" s="9"/>
      <c r="AF125" s="9"/>
      <c r="AG125" s="9">
        <f t="shared" si="3"/>
        <v>0</v>
      </c>
      <c r="AH125" s="17">
        <f t="shared" si="4"/>
        <v>0</v>
      </c>
      <c r="CS125" s="42">
        <f t="shared" si="5"/>
        <v>0</v>
      </c>
    </row>
    <row r="126" spans="1:97" ht="33.75" customHeight="1">
      <c r="A126" s="9" t="str">
        <f>'PLANILHA DE ITENS INICIAL'!A126</f>
        <v>SOR</v>
      </c>
      <c r="B126" s="9" t="str">
        <f>'PLANILHA DE ITENS INICIAL'!B126</f>
        <v>CONSUMO</v>
      </c>
      <c r="C126" s="10" t="str">
        <f>'PLANILHA DE ITENS INICIAL'!C126</f>
        <v>FERRAMENTAS</v>
      </c>
      <c r="D126" s="9">
        <v>42</v>
      </c>
      <c r="E126" s="10" t="s">
        <v>102</v>
      </c>
      <c r="F126" s="9" t="str">
        <f>'PLANILHA DE ITENS INICIAL'!F126</f>
        <v>15/2020</v>
      </c>
      <c r="G126" s="9" t="str">
        <f>'PLANILHA DE ITENS INICIAL'!G126</f>
        <v>15/2020</v>
      </c>
      <c r="H126" s="10" t="s">
        <v>242</v>
      </c>
      <c r="I126" s="9">
        <v>158154</v>
      </c>
      <c r="J126" s="11" t="s">
        <v>370</v>
      </c>
      <c r="K126" s="9" t="s">
        <v>371</v>
      </c>
      <c r="M126" s="12">
        <v>19</v>
      </c>
      <c r="N126" s="12">
        <f>'PLANILHA DE ITENS INICIAL'!N126</f>
        <v>125</v>
      </c>
      <c r="O126" s="9">
        <v>451444</v>
      </c>
      <c r="P126" s="10" t="str">
        <f>'PLANILHA DE ITENS INICIAL'!P126</f>
        <v>PORTA RECARTILHA DUPLO 3/4’ - RECARTILHAMENTO CRUZADO, POSSUI CABEÇA MÓVEL, ACOMPANHA 02 INCLINADA, SENDO UMA A DIREITA E OUTRA A ESQUERDA, PASSO 1,20 MM LARGURA DO SUPORTE: 16MM, ALTURA DO SUPORTE: 26 MM, COMPRIMENTO DO SUPORTE: 135 MM, CONSTRUÍDO EM AÇO 1045</v>
      </c>
      <c r="Q126" s="10" t="s">
        <v>228</v>
      </c>
      <c r="R126" s="9" t="str">
        <f>'PLANILHA DE ITENS INICIAL'!R126</f>
        <v>unidade</v>
      </c>
      <c r="S126" s="10"/>
      <c r="U126" s="9"/>
      <c r="V126" s="10"/>
      <c r="X126" s="9"/>
      <c r="Y126" s="10"/>
      <c r="AA126" s="21"/>
      <c r="AB126" s="22">
        <v>194.42</v>
      </c>
      <c r="AC126" s="42">
        <v>109.21</v>
      </c>
      <c r="AD126" s="9"/>
      <c r="AE126" s="9"/>
      <c r="AF126" s="9"/>
      <c r="AG126" s="9">
        <f t="shared" si="3"/>
        <v>0</v>
      </c>
      <c r="AH126" s="17">
        <f t="shared" si="4"/>
        <v>0</v>
      </c>
      <c r="CS126" s="42">
        <f t="shared" si="5"/>
        <v>0</v>
      </c>
    </row>
    <row r="127" spans="1:97" ht="33.75" customHeight="1">
      <c r="A127" s="9" t="str">
        <f>'PLANILHA DE ITENS INICIAL'!A127</f>
        <v>SOR</v>
      </c>
      <c r="B127" s="9" t="str">
        <f>'PLANILHA DE ITENS INICIAL'!B127</f>
        <v>CONSUMO</v>
      </c>
      <c r="C127" s="10" t="str">
        <f>'PLANILHA DE ITENS INICIAL'!C127</f>
        <v>FERRAMENTAS</v>
      </c>
      <c r="D127" s="9">
        <v>42</v>
      </c>
      <c r="E127" s="10" t="s">
        <v>102</v>
      </c>
      <c r="F127" s="9" t="str">
        <f>'PLANILHA DE ITENS INICIAL'!F127</f>
        <v>15/2020</v>
      </c>
      <c r="G127" s="9" t="str">
        <f>'PLANILHA DE ITENS INICIAL'!G127</f>
        <v>15/2020</v>
      </c>
      <c r="H127" s="10" t="s">
        <v>242</v>
      </c>
      <c r="I127" s="9">
        <v>158154</v>
      </c>
      <c r="J127" s="11" t="s">
        <v>370</v>
      </c>
      <c r="K127" s="9" t="s">
        <v>371</v>
      </c>
      <c r="M127" s="12">
        <v>19</v>
      </c>
      <c r="N127" s="12">
        <f>'PLANILHA DE ITENS INICIAL'!N127</f>
        <v>126</v>
      </c>
      <c r="O127" s="9">
        <v>451444</v>
      </c>
      <c r="P127" s="10" t="str">
        <f>'PLANILHA DE ITENS INICIAL'!P127</f>
        <v>PORTA RECARTILHA TRIPLO 3/4 -  RECARTILHAMENTO CRUZADO COM VÁRIOS PASSOS, POSSUI CABEÇA GIRATÓRIA, ACOMPANHA 01 JOGO DE RECARTILHA PASSO FINO (0,8), 01 JOGO DE RECARTILHA PASSO MÉDIO (1,20), 01 JOGO RECARTILHA PASSO GROSSO (1,50), LARGURA DO SUPORTE: 19MM, ALTURA DO SUPORTE: 24MM, COMPRIMENTO DO SUPORTE: 175 MM, CONSTRUÍDO EM AÇO 1045</v>
      </c>
      <c r="Q127" s="10" t="s">
        <v>229</v>
      </c>
      <c r="R127" s="9" t="str">
        <f>'PLANILHA DE ITENS INICIAL'!R127</f>
        <v>unidade</v>
      </c>
      <c r="S127" s="10"/>
      <c r="U127" s="9"/>
      <c r="V127" s="10"/>
      <c r="X127" s="9"/>
      <c r="Y127" s="10"/>
      <c r="AA127" s="21"/>
      <c r="AB127" s="22">
        <v>294.72</v>
      </c>
      <c r="AC127" s="42">
        <v>200.33</v>
      </c>
      <c r="AD127" s="9"/>
      <c r="AE127" s="9"/>
      <c r="AF127" s="9"/>
      <c r="AG127" s="9">
        <f t="shared" si="3"/>
        <v>0</v>
      </c>
      <c r="AH127" s="17">
        <f t="shared" si="4"/>
        <v>0</v>
      </c>
      <c r="CS127" s="42">
        <f t="shared" si="5"/>
        <v>0</v>
      </c>
    </row>
    <row r="128" spans="1:97" ht="33.75" customHeight="1">
      <c r="A128" s="9" t="str">
        <f>'PLANILHA DE ITENS INICIAL'!A128</f>
        <v>SOR</v>
      </c>
      <c r="B128" s="9" t="str">
        <f>'PLANILHA DE ITENS INICIAL'!B128</f>
        <v>CONSUMO</v>
      </c>
      <c r="C128" s="10" t="str">
        <f>'PLANILHA DE ITENS INICIAL'!C128</f>
        <v>FERRAMENTAS</v>
      </c>
      <c r="D128" s="9">
        <v>42</v>
      </c>
      <c r="E128" s="10" t="s">
        <v>102</v>
      </c>
      <c r="F128" s="9" t="str">
        <f>'PLANILHA DE ITENS INICIAL'!F128</f>
        <v>15/2020</v>
      </c>
      <c r="G128" s="9" t="str">
        <f>'PLANILHA DE ITENS INICIAL'!G128</f>
        <v>15/2020</v>
      </c>
      <c r="H128" s="10" t="s">
        <v>242</v>
      </c>
      <c r="I128" s="9">
        <v>158154</v>
      </c>
      <c r="J128" s="11" t="s">
        <v>370</v>
      </c>
      <c r="K128" s="9" t="s">
        <v>371</v>
      </c>
      <c r="M128" s="12">
        <v>19</v>
      </c>
      <c r="N128" s="12">
        <f>'PLANILHA DE ITENS INICIAL'!N128</f>
        <v>127</v>
      </c>
      <c r="O128" s="9">
        <v>446610</v>
      </c>
      <c r="P128" s="10" t="str">
        <f>'PLANILHA DE ITENS INICIAL'!P128</f>
        <v>RECARTILHA 3/4’’ (PASSO DE 1,5 MM – DIREITA). DIÂMETRO 3/4, ESPESSURA: 5/16, PASSO: 1,50 MM, DIÂMETRO DO FURO: 1/4, ÂNGULO DE INCLINAÇÃO DAS ESTRIAS: 30º, CONSTRUÍDA EM AÇO VND</v>
      </c>
      <c r="Q128" s="10" t="s">
        <v>230</v>
      </c>
      <c r="R128" s="9" t="str">
        <f>'PLANILHA DE ITENS INICIAL'!R128</f>
        <v>unidade</v>
      </c>
      <c r="S128" s="10"/>
      <c r="U128" s="9"/>
      <c r="V128" s="10"/>
      <c r="X128" s="9"/>
      <c r="Y128" s="10"/>
      <c r="AA128" s="21"/>
      <c r="AB128" s="22">
        <v>46.55</v>
      </c>
      <c r="AC128" s="42">
        <v>32.52</v>
      </c>
      <c r="AD128" s="9"/>
      <c r="AE128" s="9"/>
      <c r="AF128" s="9"/>
      <c r="AG128" s="9">
        <f t="shared" si="3"/>
        <v>0</v>
      </c>
      <c r="AH128" s="17">
        <f t="shared" si="4"/>
        <v>0</v>
      </c>
      <c r="CS128" s="42">
        <f t="shared" si="5"/>
        <v>0</v>
      </c>
    </row>
    <row r="129" spans="1:97" ht="33.75" customHeight="1">
      <c r="A129" s="9" t="str">
        <f>'PLANILHA DE ITENS INICIAL'!A129</f>
        <v>SOR</v>
      </c>
      <c r="B129" s="9" t="str">
        <f>'PLANILHA DE ITENS INICIAL'!B129</f>
        <v>CONSUMO</v>
      </c>
      <c r="C129" s="10" t="str">
        <f>'PLANILHA DE ITENS INICIAL'!C129</f>
        <v>FERRAMENTAS</v>
      </c>
      <c r="D129" s="9">
        <v>42</v>
      </c>
      <c r="E129" s="10" t="s">
        <v>102</v>
      </c>
      <c r="F129" s="9" t="str">
        <f>'PLANILHA DE ITENS INICIAL'!F129</f>
        <v>15/2020</v>
      </c>
      <c r="G129" s="9" t="str">
        <f>'PLANILHA DE ITENS INICIAL'!G129</f>
        <v>15/2020</v>
      </c>
      <c r="H129" s="10" t="s">
        <v>242</v>
      </c>
      <c r="I129" s="9">
        <v>158154</v>
      </c>
      <c r="J129" s="11" t="s">
        <v>370</v>
      </c>
      <c r="K129" s="9" t="s">
        <v>371</v>
      </c>
      <c r="M129" s="12" t="s">
        <v>372</v>
      </c>
      <c r="N129" s="12">
        <f>'PLANILHA DE ITENS INICIAL'!N129</f>
        <v>128</v>
      </c>
      <c r="O129" s="9">
        <v>216753</v>
      </c>
      <c r="P129" s="10" t="str">
        <f>'PLANILHA DE ITENS INICIAL'!P129</f>
        <v>SERROTE PROFISSIONAL 22”</v>
      </c>
      <c r="Q129" s="10" t="s">
        <v>362</v>
      </c>
      <c r="R129" s="9" t="str">
        <f>'PLANILHA DE ITENS INICIAL'!R129</f>
        <v>unidade</v>
      </c>
      <c r="S129" s="10"/>
      <c r="U129" s="9"/>
      <c r="V129" s="10"/>
      <c r="X129" s="9"/>
      <c r="Y129" s="10"/>
      <c r="AA129" s="21"/>
      <c r="AB129" s="22">
        <v>49.27</v>
      </c>
      <c r="AC129" s="42">
        <v>25</v>
      </c>
      <c r="AD129" s="9"/>
      <c r="AE129" s="9"/>
      <c r="AF129" s="9"/>
      <c r="AG129" s="9">
        <f t="shared" si="3"/>
        <v>0</v>
      </c>
      <c r="AH129" s="17">
        <f t="shared" si="4"/>
        <v>0</v>
      </c>
      <c r="CS129" s="42">
        <f t="shared" si="5"/>
        <v>0</v>
      </c>
    </row>
    <row r="130" spans="1:97" ht="33.75" customHeight="1">
      <c r="A130" s="9" t="str">
        <f>'PLANILHA DE ITENS INICIAL'!A130</f>
        <v>SOR</v>
      </c>
      <c r="B130" s="9" t="str">
        <f>'PLANILHA DE ITENS INICIAL'!B130</f>
        <v>CONSUMO</v>
      </c>
      <c r="C130" s="10" t="str">
        <f>'PLANILHA DE ITENS INICIAL'!C130</f>
        <v>FERRAMENTAS</v>
      </c>
      <c r="D130" s="9">
        <v>42</v>
      </c>
      <c r="E130" s="10" t="s">
        <v>102</v>
      </c>
      <c r="F130" s="9" t="str">
        <f>'PLANILHA DE ITENS INICIAL'!F130</f>
        <v>15/2020</v>
      </c>
      <c r="G130" s="9" t="str">
        <f>'PLANILHA DE ITENS INICIAL'!G130</f>
        <v>15/2020</v>
      </c>
      <c r="H130" s="10" t="s">
        <v>242</v>
      </c>
      <c r="I130" s="9">
        <v>158154</v>
      </c>
      <c r="J130" s="11" t="s">
        <v>370</v>
      </c>
      <c r="K130" s="9" t="s">
        <v>371</v>
      </c>
      <c r="M130" s="12">
        <v>20</v>
      </c>
      <c r="N130" s="12">
        <f>'PLANILHA DE ITENS INICIAL'!N130</f>
        <v>129</v>
      </c>
      <c r="O130" s="9">
        <v>262843</v>
      </c>
      <c r="P130" s="10" t="str">
        <f>'PLANILHA DE ITENS INICIAL'!P130</f>
        <v>TESOURA PARA CHAPAS</v>
      </c>
      <c r="Q130" s="10" t="s">
        <v>363</v>
      </c>
      <c r="R130" s="9" t="str">
        <f>'PLANILHA DE ITENS INICIAL'!R130</f>
        <v>unidade</v>
      </c>
      <c r="S130" s="10"/>
      <c r="U130" s="9"/>
      <c r="V130" s="10"/>
      <c r="X130" s="9"/>
      <c r="Y130" s="10"/>
      <c r="AA130" s="21"/>
      <c r="AB130" s="22">
        <v>53.5</v>
      </c>
      <c r="AC130" s="42">
        <v>47.88</v>
      </c>
      <c r="AD130" s="9"/>
      <c r="AE130" s="9"/>
      <c r="AF130" s="9"/>
      <c r="AG130" s="9">
        <f t="shared" si="3"/>
        <v>0</v>
      </c>
      <c r="AH130" s="17">
        <f t="shared" si="4"/>
        <v>0</v>
      </c>
      <c r="CS130" s="42">
        <f t="shared" si="5"/>
        <v>0</v>
      </c>
    </row>
    <row r="131" spans="1:97" ht="33.75" customHeight="1">
      <c r="A131" s="9" t="str">
        <f>'PLANILHA DE ITENS INICIAL'!A131</f>
        <v>SOR</v>
      </c>
      <c r="B131" s="9" t="str">
        <f>'PLANILHA DE ITENS INICIAL'!B131</f>
        <v>CONSUMO</v>
      </c>
      <c r="C131" s="10" t="str">
        <f>'PLANILHA DE ITENS INICIAL'!C131</f>
        <v>FERRAMENTAS</v>
      </c>
      <c r="D131" s="9">
        <v>42</v>
      </c>
      <c r="E131" s="10" t="s">
        <v>102</v>
      </c>
      <c r="F131" s="9" t="str">
        <f>'PLANILHA DE ITENS INICIAL'!F131</f>
        <v>15/2020</v>
      </c>
      <c r="G131" s="9" t="str">
        <f>'PLANILHA DE ITENS INICIAL'!G131</f>
        <v>15/2020</v>
      </c>
      <c r="H131" s="10" t="s">
        <v>242</v>
      </c>
      <c r="I131" s="9">
        <v>158154</v>
      </c>
      <c r="J131" s="11" t="s">
        <v>370</v>
      </c>
      <c r="K131" s="9" t="s">
        <v>371</v>
      </c>
      <c r="M131" s="12">
        <v>20</v>
      </c>
      <c r="N131" s="12">
        <f>'PLANILHA DE ITENS INICIAL'!N131</f>
        <v>130</v>
      </c>
      <c r="O131" s="9">
        <v>252759</v>
      </c>
      <c r="P131" s="10" t="str">
        <f>'PLANILHA DE ITENS INICIAL'!P131</f>
        <v>TESOURA PODA</v>
      </c>
      <c r="Q131" s="10" t="s">
        <v>364</v>
      </c>
      <c r="R131" s="9" t="str">
        <f>'PLANILHA DE ITENS INICIAL'!R131</f>
        <v>unidade</v>
      </c>
      <c r="S131" s="10"/>
      <c r="U131" s="9"/>
      <c r="V131" s="10"/>
      <c r="X131" s="9"/>
      <c r="Y131" s="10"/>
      <c r="AA131" s="21"/>
      <c r="AB131" s="22">
        <v>61.71</v>
      </c>
      <c r="AC131" s="42">
        <v>54.6</v>
      </c>
      <c r="AD131" s="9"/>
      <c r="AE131" s="9"/>
      <c r="AF131" s="9"/>
      <c r="AG131" s="9">
        <f aca="true" t="shared" si="6" ref="AG131:AG136">AD131+AE131+AF131</f>
        <v>0</v>
      </c>
      <c r="AH131" s="17">
        <f aca="true" t="shared" si="7" ref="AH131:AH136">AB131*AG131</f>
        <v>0</v>
      </c>
      <c r="CS131" s="42">
        <f t="shared" si="5"/>
        <v>0</v>
      </c>
    </row>
    <row r="132" spans="1:97" ht="33.75" customHeight="1">
      <c r="A132" s="9" t="str">
        <f>'PLANILHA DE ITENS INICIAL'!A132</f>
        <v>SOR</v>
      </c>
      <c r="B132" s="9" t="str">
        <f>'PLANILHA DE ITENS INICIAL'!B132</f>
        <v>CONSUMO</v>
      </c>
      <c r="C132" s="10" t="str">
        <f>'PLANILHA DE ITENS INICIAL'!C132</f>
        <v>FERRAMENTAS</v>
      </c>
      <c r="D132" s="9">
        <v>42</v>
      </c>
      <c r="E132" s="10" t="s">
        <v>102</v>
      </c>
      <c r="F132" s="9" t="str">
        <f>'PLANILHA DE ITENS INICIAL'!F132</f>
        <v>15/2020</v>
      </c>
      <c r="G132" s="9" t="str">
        <f>'PLANILHA DE ITENS INICIAL'!G132</f>
        <v>15/2020</v>
      </c>
      <c r="H132" s="10" t="s">
        <v>242</v>
      </c>
      <c r="I132" s="9">
        <v>158154</v>
      </c>
      <c r="J132" s="11" t="s">
        <v>370</v>
      </c>
      <c r="K132" s="9" t="s">
        <v>371</v>
      </c>
      <c r="M132" s="12">
        <v>20</v>
      </c>
      <c r="N132" s="12">
        <f>'PLANILHA DE ITENS INICIAL'!N132</f>
        <v>131</v>
      </c>
      <c r="O132" s="9">
        <v>436421</v>
      </c>
      <c r="P132" s="10" t="str">
        <f>'PLANILHA DE ITENS INICIAL'!P132</f>
        <v>TESOURA TIPO FUNILEIRO 250MM ou 10"</v>
      </c>
      <c r="Q132" s="10" t="s">
        <v>365</v>
      </c>
      <c r="R132" s="9" t="str">
        <f>'PLANILHA DE ITENS INICIAL'!R132</f>
        <v>unidade</v>
      </c>
      <c r="S132" s="10"/>
      <c r="U132" s="9"/>
      <c r="V132" s="10"/>
      <c r="X132" s="9"/>
      <c r="Y132" s="10"/>
      <c r="AA132" s="21"/>
      <c r="AB132" s="22">
        <v>61.95</v>
      </c>
      <c r="AC132" s="42">
        <v>48.75</v>
      </c>
      <c r="AD132" s="9"/>
      <c r="AE132" s="9"/>
      <c r="AF132" s="9"/>
      <c r="AG132" s="9">
        <f t="shared" si="6"/>
        <v>0</v>
      </c>
      <c r="AH132" s="17">
        <f t="shared" si="7"/>
        <v>0</v>
      </c>
      <c r="CS132" s="42">
        <f>AG132*AC132</f>
        <v>0</v>
      </c>
    </row>
    <row r="133" spans="1:97" ht="33.75" customHeight="1">
      <c r="A133" s="9" t="str">
        <f>'PLANILHA DE ITENS INICIAL'!A133</f>
        <v>SOR</v>
      </c>
      <c r="B133" s="9" t="str">
        <f>'PLANILHA DE ITENS INICIAL'!B133</f>
        <v>CONSUMO</v>
      </c>
      <c r="C133" s="10" t="str">
        <f>'PLANILHA DE ITENS INICIAL'!C133</f>
        <v>FERRAMENTAS</v>
      </c>
      <c r="D133" s="9">
        <v>42</v>
      </c>
      <c r="E133" s="10" t="s">
        <v>102</v>
      </c>
      <c r="F133" s="9" t="str">
        <f>'PLANILHA DE ITENS INICIAL'!F133</f>
        <v>15/2020</v>
      </c>
      <c r="G133" s="9" t="str">
        <f>'PLANILHA DE ITENS INICIAL'!G133</f>
        <v>15/2020</v>
      </c>
      <c r="H133" s="10" t="s">
        <v>242</v>
      </c>
      <c r="I133" s="9">
        <v>158154</v>
      </c>
      <c r="J133" s="11" t="s">
        <v>370</v>
      </c>
      <c r="K133" s="9" t="s">
        <v>371</v>
      </c>
      <c r="M133" s="12" t="s">
        <v>372</v>
      </c>
      <c r="N133" s="12">
        <f>'PLANILHA DE ITENS INICIAL'!N133</f>
        <v>132</v>
      </c>
      <c r="O133" s="9">
        <v>340778</v>
      </c>
      <c r="P133" s="10" t="str">
        <f>'PLANILHA DE ITENS INICIAL'!P133</f>
        <v>TINTA AZUL PARA TRAÇAGEM E RISCAGEM</v>
      </c>
      <c r="Q133" s="10" t="s">
        <v>366</v>
      </c>
      <c r="R133" s="9" t="str">
        <f>'PLANILHA DE ITENS INICIAL'!R133</f>
        <v>unidade</v>
      </c>
      <c r="S133" s="10"/>
      <c r="U133" s="9"/>
      <c r="V133" s="10"/>
      <c r="X133" s="9"/>
      <c r="Y133" s="10"/>
      <c r="AA133" s="21"/>
      <c r="AB133" s="22">
        <v>49.59</v>
      </c>
      <c r="AC133" s="42">
        <v>23.8</v>
      </c>
      <c r="AD133" s="9"/>
      <c r="AE133" s="9"/>
      <c r="AF133" s="9"/>
      <c r="AG133" s="9">
        <f t="shared" si="6"/>
        <v>0</v>
      </c>
      <c r="AH133" s="17">
        <f t="shared" si="7"/>
        <v>0</v>
      </c>
      <c r="CS133" s="42">
        <f>AG133*AC133</f>
        <v>0</v>
      </c>
    </row>
    <row r="134" spans="1:97" ht="33.75" customHeight="1">
      <c r="A134" s="9" t="str">
        <f>'PLANILHA DE ITENS INICIAL'!A134</f>
        <v>SOR</v>
      </c>
      <c r="B134" s="9" t="str">
        <f>'PLANILHA DE ITENS INICIAL'!B134</f>
        <v>CONSUMO</v>
      </c>
      <c r="C134" s="10" t="str">
        <f>'PLANILHA DE ITENS INICIAL'!C134</f>
        <v>FERRAMENTAS</v>
      </c>
      <c r="D134" s="9">
        <v>42</v>
      </c>
      <c r="E134" s="10" t="s">
        <v>102</v>
      </c>
      <c r="F134" s="9" t="str">
        <f>'PLANILHA DE ITENS INICIAL'!F134</f>
        <v>15/2020</v>
      </c>
      <c r="G134" s="9" t="str">
        <f>'PLANILHA DE ITENS INICIAL'!G134</f>
        <v>15/2020</v>
      </c>
      <c r="H134" s="10" t="s">
        <v>242</v>
      </c>
      <c r="I134" s="9">
        <v>158154</v>
      </c>
      <c r="J134" s="11" t="s">
        <v>370</v>
      </c>
      <c r="K134" s="9" t="s">
        <v>371</v>
      </c>
      <c r="M134" s="12"/>
      <c r="N134" s="12">
        <f>'PLANILHA DE ITENS INICIAL'!N134</f>
        <v>133</v>
      </c>
      <c r="O134" s="9">
        <v>249985</v>
      </c>
      <c r="P134" s="10" t="str">
        <f>'PLANILHA DE ITENS INICIAL'!P134</f>
        <v>TORQUÊS ARMADOR 12"</v>
      </c>
      <c r="Q134" s="10" t="s">
        <v>367</v>
      </c>
      <c r="R134" s="9" t="str">
        <f>'PLANILHA DE ITENS INICIAL'!R134</f>
        <v>unidade</v>
      </c>
      <c r="S134" s="10"/>
      <c r="U134" s="9"/>
      <c r="V134" s="10"/>
      <c r="X134" s="9"/>
      <c r="Y134" s="10"/>
      <c r="AA134" s="21"/>
      <c r="AB134" s="22">
        <v>38</v>
      </c>
      <c r="AC134" s="42">
        <v>25</v>
      </c>
      <c r="AD134" s="9"/>
      <c r="AE134" s="9"/>
      <c r="AF134" s="9"/>
      <c r="AG134" s="9">
        <f t="shared" si="6"/>
        <v>0</v>
      </c>
      <c r="AH134" s="17">
        <f t="shared" si="7"/>
        <v>0</v>
      </c>
      <c r="CS134" s="42">
        <f>AG134*AC134</f>
        <v>0</v>
      </c>
    </row>
    <row r="135" spans="1:97" ht="33.75" customHeight="1">
      <c r="A135" s="9" t="str">
        <f>'PLANILHA DE ITENS INICIAL'!A135</f>
        <v>SOR</v>
      </c>
      <c r="B135" s="9" t="str">
        <f>'PLANILHA DE ITENS INICIAL'!B135</f>
        <v>CONSUMO</v>
      </c>
      <c r="C135" s="10" t="str">
        <f>'PLANILHA DE ITENS INICIAL'!C135</f>
        <v>FERRAMENTAS</v>
      </c>
      <c r="D135" s="9">
        <v>42</v>
      </c>
      <c r="E135" s="10" t="s">
        <v>102</v>
      </c>
      <c r="F135" s="9" t="str">
        <f>'PLANILHA DE ITENS INICIAL'!F135</f>
        <v>15/2020</v>
      </c>
      <c r="G135" s="9" t="str">
        <f>'PLANILHA DE ITENS INICIAL'!G135</f>
        <v>15/2020</v>
      </c>
      <c r="H135" s="10" t="s">
        <v>242</v>
      </c>
      <c r="I135" s="9">
        <v>158154</v>
      </c>
      <c r="J135" s="11" t="s">
        <v>370</v>
      </c>
      <c r="K135" s="9" t="s">
        <v>371</v>
      </c>
      <c r="M135" s="12" t="s">
        <v>372</v>
      </c>
      <c r="N135" s="12">
        <f>'PLANILHA DE ITENS INICIAL'!N135</f>
        <v>134</v>
      </c>
      <c r="O135" s="9">
        <v>217910</v>
      </c>
      <c r="P135" s="10" t="str">
        <f>'PLANILHA DE ITENS INICIAL'!P135</f>
        <v>TRENA 5M</v>
      </c>
      <c r="Q135" s="10" t="s">
        <v>368</v>
      </c>
      <c r="R135" s="9" t="str">
        <f>'PLANILHA DE ITENS INICIAL'!R135</f>
        <v>unidade</v>
      </c>
      <c r="S135" s="10"/>
      <c r="U135" s="9"/>
      <c r="V135" s="10"/>
      <c r="X135" s="9"/>
      <c r="Y135" s="10"/>
      <c r="AA135" s="21"/>
      <c r="AB135" s="22">
        <v>25.15</v>
      </c>
      <c r="AC135" s="42">
        <v>7.66</v>
      </c>
      <c r="AD135" s="9"/>
      <c r="AE135" s="9">
        <v>5</v>
      </c>
      <c r="AF135" s="9"/>
      <c r="AG135" s="9">
        <f t="shared" si="6"/>
        <v>5</v>
      </c>
      <c r="AH135" s="17">
        <f t="shared" si="7"/>
        <v>125.75</v>
      </c>
      <c r="CS135" s="42">
        <f>AG135*AC135</f>
        <v>38.3</v>
      </c>
    </row>
    <row r="136" spans="1:97" ht="33.75" customHeight="1">
      <c r="A136" s="9" t="str">
        <f>'PLANILHA DE ITENS INICIAL'!A136</f>
        <v>SOR</v>
      </c>
      <c r="B136" s="9" t="str">
        <f>'PLANILHA DE ITENS INICIAL'!B136</f>
        <v>CONSUMO</v>
      </c>
      <c r="C136" s="10" t="str">
        <f>'PLANILHA DE ITENS INICIAL'!C136</f>
        <v>FERRAMENTAS</v>
      </c>
      <c r="D136" s="9">
        <v>42</v>
      </c>
      <c r="E136" s="10" t="s">
        <v>102</v>
      </c>
      <c r="F136" s="9" t="str">
        <f>'PLANILHA DE ITENS INICIAL'!F136</f>
        <v>15/2020</v>
      </c>
      <c r="G136" s="9" t="str">
        <f>'PLANILHA DE ITENS INICIAL'!G136</f>
        <v>15/2020</v>
      </c>
      <c r="H136" s="10" t="s">
        <v>242</v>
      </c>
      <c r="I136" s="9">
        <v>158154</v>
      </c>
      <c r="J136" s="11" t="s">
        <v>370</v>
      </c>
      <c r="K136" s="9" t="s">
        <v>371</v>
      </c>
      <c r="M136" s="12" t="s">
        <v>372</v>
      </c>
      <c r="N136" s="12">
        <f>'PLANILHA DE ITENS INICIAL'!N136</f>
        <v>135</v>
      </c>
      <c r="O136" s="9">
        <v>234033</v>
      </c>
      <c r="P136" s="10" t="str">
        <f>'PLANILHA DE ITENS INICIAL'!P136</f>
        <v>TRENA FIBRA VIDRO 50 M</v>
      </c>
      <c r="Q136" s="10" t="s">
        <v>369</v>
      </c>
      <c r="R136" s="9" t="str">
        <f>'PLANILHA DE ITENS INICIAL'!R136</f>
        <v>unidade</v>
      </c>
      <c r="S136" s="10"/>
      <c r="U136" s="9"/>
      <c r="V136" s="10"/>
      <c r="X136" s="9"/>
      <c r="Y136" s="10"/>
      <c r="AA136" s="21"/>
      <c r="AB136" s="22">
        <v>48.78</v>
      </c>
      <c r="AC136" s="42">
        <v>32</v>
      </c>
      <c r="AD136" s="9">
        <v>1</v>
      </c>
      <c r="AE136" s="9"/>
      <c r="AF136" s="9"/>
      <c r="AG136" s="9">
        <f t="shared" si="6"/>
        <v>1</v>
      </c>
      <c r="AH136" s="17">
        <f t="shared" si="7"/>
        <v>48.78</v>
      </c>
      <c r="CS136" s="42">
        <f>AG136*AC136</f>
        <v>32</v>
      </c>
    </row>
    <row r="137" spans="28:97" ht="33.75" customHeight="1">
      <c r="AB137" s="38" t="s">
        <v>375</v>
      </c>
      <c r="AD137" s="38"/>
      <c r="AE137" s="38"/>
      <c r="AF137" s="38"/>
      <c r="AH137" s="37">
        <f>SUM(AH2:AH136)</f>
        <v>3258.190000000001</v>
      </c>
      <c r="AI137" s="37">
        <f aca="true" t="shared" si="8" ref="AI137:CS137">SUM(AI2:AI136)</f>
        <v>0</v>
      </c>
      <c r="AJ137" s="37">
        <f t="shared" si="8"/>
        <v>0</v>
      </c>
      <c r="AK137" s="37">
        <f t="shared" si="8"/>
        <v>0</v>
      </c>
      <c r="AL137" s="37">
        <f t="shared" si="8"/>
        <v>0</v>
      </c>
      <c r="AM137" s="37">
        <f t="shared" si="8"/>
        <v>0</v>
      </c>
      <c r="AN137" s="37">
        <f t="shared" si="8"/>
        <v>0</v>
      </c>
      <c r="AO137" s="37">
        <f t="shared" si="8"/>
        <v>0</v>
      </c>
      <c r="AP137" s="37">
        <f t="shared" si="8"/>
        <v>0</v>
      </c>
      <c r="AQ137" s="37">
        <f t="shared" si="8"/>
        <v>0</v>
      </c>
      <c r="AR137" s="37">
        <f t="shared" si="8"/>
        <v>0</v>
      </c>
      <c r="AS137" s="37">
        <f t="shared" si="8"/>
        <v>0</v>
      </c>
      <c r="AT137" s="37">
        <f t="shared" si="8"/>
        <v>0</v>
      </c>
      <c r="AU137" s="37">
        <f t="shared" si="8"/>
        <v>0</v>
      </c>
      <c r="AV137" s="37">
        <f t="shared" si="8"/>
        <v>0</v>
      </c>
      <c r="AW137" s="37">
        <f t="shared" si="8"/>
        <v>0</v>
      </c>
      <c r="AX137" s="37">
        <f t="shared" si="8"/>
        <v>0</v>
      </c>
      <c r="AY137" s="37">
        <f t="shared" si="8"/>
        <v>0</v>
      </c>
      <c r="AZ137" s="37">
        <f t="shared" si="8"/>
        <v>0</v>
      </c>
      <c r="BA137" s="37">
        <f t="shared" si="8"/>
        <v>0</v>
      </c>
      <c r="BB137" s="37">
        <f t="shared" si="8"/>
        <v>0</v>
      </c>
      <c r="BC137" s="37">
        <f t="shared" si="8"/>
        <v>0</v>
      </c>
      <c r="BD137" s="37">
        <f t="shared" si="8"/>
        <v>0</v>
      </c>
      <c r="BE137" s="37">
        <f t="shared" si="8"/>
        <v>0</v>
      </c>
      <c r="BF137" s="37">
        <f t="shared" si="8"/>
        <v>0</v>
      </c>
      <c r="BG137" s="37">
        <f t="shared" si="8"/>
        <v>0</v>
      </c>
      <c r="BH137" s="37">
        <f t="shared" si="8"/>
        <v>0</v>
      </c>
      <c r="BI137" s="37">
        <f t="shared" si="8"/>
        <v>0</v>
      </c>
      <c r="BJ137" s="37">
        <f t="shared" si="8"/>
        <v>0</v>
      </c>
      <c r="BK137" s="37">
        <f t="shared" si="8"/>
        <v>0</v>
      </c>
      <c r="BL137" s="37">
        <f t="shared" si="8"/>
        <v>0</v>
      </c>
      <c r="BM137" s="37">
        <f t="shared" si="8"/>
        <v>0</v>
      </c>
      <c r="BN137" s="37">
        <f t="shared" si="8"/>
        <v>0</v>
      </c>
      <c r="BO137" s="37">
        <f t="shared" si="8"/>
        <v>0</v>
      </c>
      <c r="BP137" s="37">
        <f t="shared" si="8"/>
        <v>0</v>
      </c>
      <c r="BQ137" s="37">
        <f t="shared" si="8"/>
        <v>0</v>
      </c>
      <c r="BR137" s="37">
        <f t="shared" si="8"/>
        <v>0</v>
      </c>
      <c r="BS137" s="37">
        <f t="shared" si="8"/>
        <v>0</v>
      </c>
      <c r="BT137" s="37">
        <f t="shared" si="8"/>
        <v>0</v>
      </c>
      <c r="BU137" s="37">
        <f t="shared" si="8"/>
        <v>0</v>
      </c>
      <c r="BV137" s="37">
        <f t="shared" si="8"/>
        <v>0</v>
      </c>
      <c r="BW137" s="37">
        <f t="shared" si="8"/>
        <v>0</v>
      </c>
      <c r="BX137" s="37">
        <f t="shared" si="8"/>
        <v>0</v>
      </c>
      <c r="BY137" s="37">
        <f t="shared" si="8"/>
        <v>0</v>
      </c>
      <c r="BZ137" s="37">
        <f t="shared" si="8"/>
        <v>0</v>
      </c>
      <c r="CA137" s="37">
        <f t="shared" si="8"/>
        <v>0</v>
      </c>
      <c r="CB137" s="37">
        <f t="shared" si="8"/>
        <v>0</v>
      </c>
      <c r="CC137" s="37">
        <f t="shared" si="8"/>
        <v>0</v>
      </c>
      <c r="CD137" s="37">
        <f t="shared" si="8"/>
        <v>0</v>
      </c>
      <c r="CE137" s="37">
        <f t="shared" si="8"/>
        <v>0</v>
      </c>
      <c r="CF137" s="37">
        <f t="shared" si="8"/>
        <v>0</v>
      </c>
      <c r="CG137" s="37">
        <f t="shared" si="8"/>
        <v>0</v>
      </c>
      <c r="CH137" s="37">
        <f t="shared" si="8"/>
        <v>0</v>
      </c>
      <c r="CI137" s="37">
        <f t="shared" si="8"/>
        <v>0</v>
      </c>
      <c r="CJ137" s="37">
        <f t="shared" si="8"/>
        <v>0</v>
      </c>
      <c r="CK137" s="37">
        <f t="shared" si="8"/>
        <v>0</v>
      </c>
      <c r="CL137" s="37">
        <f t="shared" si="8"/>
        <v>0</v>
      </c>
      <c r="CM137" s="37">
        <f t="shared" si="8"/>
        <v>0</v>
      </c>
      <c r="CN137" s="37">
        <f t="shared" si="8"/>
        <v>0</v>
      </c>
      <c r="CO137" s="37">
        <f t="shared" si="8"/>
        <v>0</v>
      </c>
      <c r="CP137" s="37">
        <f t="shared" si="8"/>
        <v>0</v>
      </c>
      <c r="CQ137" s="37">
        <f t="shared" si="8"/>
        <v>0</v>
      </c>
      <c r="CR137" s="37">
        <f t="shared" si="8"/>
        <v>0</v>
      </c>
      <c r="CS137" s="54">
        <f t="shared" si="8"/>
        <v>1727</v>
      </c>
    </row>
  </sheetData>
  <sheetProtection/>
  <autoFilter ref="N1:AH137"/>
  <printOptions/>
  <pageMargins left="0.5118110236220472" right="0.5118110236220472" top="0.7874015748031497" bottom="0.7874015748031497" header="0.31496062992125984" footer="0.31496062992125984"/>
  <pageSetup fitToHeight="0" fitToWidth="1" horizontalDpi="600" verticalDpi="600" orientation="landscape" paperSize="8" scale="37" r:id="rId3"/>
  <headerFooter>
    <oddHeader>&amp;C&amp;F</oddHeader>
    <oddFooter>&amp;CPágina &amp;P de &amp;N</oddFooter>
  </headerFooter>
  <legacyDrawing r:id="rId2"/>
</worksheet>
</file>

<file path=xl/worksheets/sheet3.xml><?xml version="1.0" encoding="utf-8"?>
<worksheet xmlns="http://schemas.openxmlformats.org/spreadsheetml/2006/main" xmlns:r="http://schemas.openxmlformats.org/officeDocument/2006/relationships">
  <dimension ref="B1:I135"/>
  <sheetViews>
    <sheetView zoomScalePageLayoutView="0" workbookViewId="0" topLeftCell="A1">
      <selection activeCell="I2" sqref="I2:I22"/>
    </sheetView>
  </sheetViews>
  <sheetFormatPr defaultColWidth="9.140625" defaultRowHeight="12.75"/>
  <cols>
    <col min="3" max="3" width="11.421875" style="8" customWidth="1"/>
    <col min="4" max="4" width="9.140625" style="33" customWidth="1"/>
    <col min="7" max="7" width="11.421875" style="34" customWidth="1"/>
    <col min="9" max="9" width="13.28125" style="0" bestFit="1" customWidth="1"/>
  </cols>
  <sheetData>
    <row r="1" spans="3:7" ht="25.5">
      <c r="C1" s="4" t="s">
        <v>99</v>
      </c>
      <c r="G1" s="4" t="s">
        <v>99</v>
      </c>
    </row>
    <row r="2" spans="2:9" ht="12.75">
      <c r="B2" s="33"/>
      <c r="C2" s="9">
        <v>2</v>
      </c>
      <c r="D2" s="33">
        <v>1</v>
      </c>
      <c r="G2" s="12">
        <v>1</v>
      </c>
      <c r="H2">
        <v>1</v>
      </c>
      <c r="I2" t="b">
        <f>G2=H2</f>
        <v>1</v>
      </c>
    </row>
    <row r="3" spans="2:9" ht="12.75">
      <c r="B3" s="33"/>
      <c r="C3" s="9">
        <v>3</v>
      </c>
      <c r="D3" s="33">
        <v>2</v>
      </c>
      <c r="G3" s="12">
        <v>2</v>
      </c>
      <c r="H3">
        <v>2</v>
      </c>
      <c r="I3" t="b">
        <f aca="true" t="shared" si="0" ref="I3:I22">G3=H3</f>
        <v>1</v>
      </c>
    </row>
    <row r="4" spans="2:9" ht="12.75">
      <c r="B4" s="33"/>
      <c r="C4" s="9">
        <v>4</v>
      </c>
      <c r="D4" s="33">
        <v>3</v>
      </c>
      <c r="G4" s="12">
        <v>3</v>
      </c>
      <c r="H4">
        <v>3</v>
      </c>
      <c r="I4" t="b">
        <f t="shared" si="0"/>
        <v>1</v>
      </c>
    </row>
    <row r="5" spans="2:9" ht="12.75">
      <c r="B5" s="33"/>
      <c r="C5" s="9">
        <v>5</v>
      </c>
      <c r="D5" s="33">
        <v>4</v>
      </c>
      <c r="G5" s="12">
        <v>4</v>
      </c>
      <c r="H5">
        <v>4</v>
      </c>
      <c r="I5" t="b">
        <f t="shared" si="0"/>
        <v>1</v>
      </c>
    </row>
    <row r="6" spans="2:9" ht="12.75">
      <c r="B6" s="33"/>
      <c r="C6" s="9">
        <v>6</v>
      </c>
      <c r="D6" s="33">
        <v>5</v>
      </c>
      <c r="G6" s="12">
        <v>5</v>
      </c>
      <c r="H6">
        <v>5</v>
      </c>
      <c r="I6" t="b">
        <f t="shared" si="0"/>
        <v>1</v>
      </c>
    </row>
    <row r="7" spans="2:9" ht="12.75">
      <c r="B7" s="33"/>
      <c r="C7" s="9">
        <v>7</v>
      </c>
      <c r="D7" s="33">
        <v>6</v>
      </c>
      <c r="G7" s="12">
        <v>6</v>
      </c>
      <c r="H7">
        <v>6</v>
      </c>
      <c r="I7" t="b">
        <f t="shared" si="0"/>
        <v>1</v>
      </c>
    </row>
    <row r="8" spans="2:9" ht="12.75">
      <c r="B8" s="33"/>
      <c r="C8" s="9">
        <v>8</v>
      </c>
      <c r="D8" s="33">
        <v>7</v>
      </c>
      <c r="G8" s="12">
        <v>7</v>
      </c>
      <c r="H8">
        <v>7</v>
      </c>
      <c r="I8" t="b">
        <f t="shared" si="0"/>
        <v>1</v>
      </c>
    </row>
    <row r="9" spans="2:9" ht="12.75">
      <c r="B9" s="33"/>
      <c r="C9" s="9">
        <v>9</v>
      </c>
      <c r="D9" s="33">
        <v>8</v>
      </c>
      <c r="G9" s="12">
        <v>8</v>
      </c>
      <c r="H9">
        <v>8</v>
      </c>
      <c r="I9" t="b">
        <f t="shared" si="0"/>
        <v>1</v>
      </c>
    </row>
    <row r="10" spans="2:9" ht="12.75">
      <c r="B10" s="33"/>
      <c r="C10" s="9">
        <v>10</v>
      </c>
      <c r="D10" s="33">
        <v>9</v>
      </c>
      <c r="G10" s="12">
        <v>9</v>
      </c>
      <c r="H10">
        <v>9</v>
      </c>
      <c r="I10" t="b">
        <f t="shared" si="0"/>
        <v>1</v>
      </c>
    </row>
    <row r="11" spans="2:9" ht="12.75">
      <c r="B11" s="33"/>
      <c r="C11" s="9">
        <v>11</v>
      </c>
      <c r="D11" s="33">
        <v>10</v>
      </c>
      <c r="G11" s="12">
        <v>10</v>
      </c>
      <c r="H11">
        <v>10</v>
      </c>
      <c r="I11" t="b">
        <f t="shared" si="0"/>
        <v>1</v>
      </c>
    </row>
    <row r="12" spans="2:9" ht="12.75">
      <c r="B12" s="33"/>
      <c r="C12" s="9">
        <v>12</v>
      </c>
      <c r="D12" s="33">
        <v>11</v>
      </c>
      <c r="G12" s="12">
        <v>11</v>
      </c>
      <c r="H12">
        <v>11</v>
      </c>
      <c r="I12" t="b">
        <f t="shared" si="0"/>
        <v>1</v>
      </c>
    </row>
    <row r="13" spans="2:9" ht="12.75">
      <c r="B13" s="33"/>
      <c r="C13" s="9">
        <v>13</v>
      </c>
      <c r="D13" s="33">
        <v>12</v>
      </c>
      <c r="G13" s="12">
        <v>12</v>
      </c>
      <c r="H13">
        <v>12</v>
      </c>
      <c r="I13" t="b">
        <f t="shared" si="0"/>
        <v>1</v>
      </c>
    </row>
    <row r="14" spans="2:9" ht="12.75">
      <c r="B14" s="33"/>
      <c r="C14" s="9">
        <v>14</v>
      </c>
      <c r="D14" s="33">
        <v>13</v>
      </c>
      <c r="G14" s="12">
        <v>13</v>
      </c>
      <c r="H14">
        <v>13</v>
      </c>
      <c r="I14" t="b">
        <f t="shared" si="0"/>
        <v>1</v>
      </c>
    </row>
    <row r="15" spans="2:9" ht="12.75">
      <c r="B15" s="33"/>
      <c r="C15" s="9">
        <v>15</v>
      </c>
      <c r="D15" s="33">
        <v>14</v>
      </c>
      <c r="G15" s="12">
        <v>14</v>
      </c>
      <c r="H15">
        <v>14</v>
      </c>
      <c r="I15" t="b">
        <f t="shared" si="0"/>
        <v>1</v>
      </c>
    </row>
    <row r="16" spans="2:9" ht="12.75">
      <c r="B16" s="33"/>
      <c r="C16" s="9">
        <v>16</v>
      </c>
      <c r="D16" s="33">
        <v>15</v>
      </c>
      <c r="G16" s="12">
        <v>15</v>
      </c>
      <c r="H16">
        <v>15</v>
      </c>
      <c r="I16" t="b">
        <f t="shared" si="0"/>
        <v>1</v>
      </c>
    </row>
    <row r="17" spans="2:9" ht="12.75">
      <c r="B17" s="33"/>
      <c r="C17" s="9">
        <v>17</v>
      </c>
      <c r="D17" s="33">
        <v>16</v>
      </c>
      <c r="G17" s="12">
        <v>16</v>
      </c>
      <c r="H17">
        <v>16</v>
      </c>
      <c r="I17" t="b">
        <f t="shared" si="0"/>
        <v>1</v>
      </c>
    </row>
    <row r="18" spans="2:9" ht="12.75">
      <c r="B18" s="33"/>
      <c r="C18" s="9">
        <v>18</v>
      </c>
      <c r="D18" s="33">
        <v>17</v>
      </c>
      <c r="G18" s="12">
        <v>17</v>
      </c>
      <c r="H18">
        <v>17</v>
      </c>
      <c r="I18" t="b">
        <f t="shared" si="0"/>
        <v>1</v>
      </c>
    </row>
    <row r="19" spans="2:9" ht="12.75">
      <c r="B19" s="33"/>
      <c r="C19" s="9">
        <v>20</v>
      </c>
      <c r="D19" s="33">
        <v>18</v>
      </c>
      <c r="G19" s="12">
        <v>18</v>
      </c>
      <c r="H19">
        <v>18</v>
      </c>
      <c r="I19" t="b">
        <f t="shared" si="0"/>
        <v>1</v>
      </c>
    </row>
    <row r="20" spans="2:9" ht="12.75">
      <c r="B20" s="33"/>
      <c r="C20" s="9">
        <v>21</v>
      </c>
      <c r="D20" s="33">
        <v>19</v>
      </c>
      <c r="G20" s="12">
        <v>19</v>
      </c>
      <c r="H20">
        <v>19</v>
      </c>
      <c r="I20" t="b">
        <f t="shared" si="0"/>
        <v>1</v>
      </c>
    </row>
    <row r="21" spans="2:9" ht="12.75">
      <c r="B21" s="33"/>
      <c r="C21" s="9">
        <v>23</v>
      </c>
      <c r="D21" s="33">
        <v>20</v>
      </c>
      <c r="G21" s="12">
        <v>20</v>
      </c>
      <c r="H21">
        <v>20</v>
      </c>
      <c r="I21" t="b">
        <f t="shared" si="0"/>
        <v>1</v>
      </c>
    </row>
    <row r="22" spans="2:9" ht="12.75">
      <c r="B22" s="33"/>
      <c r="C22" s="9">
        <v>24</v>
      </c>
      <c r="D22" s="33">
        <v>21</v>
      </c>
      <c r="G22" s="12">
        <v>21</v>
      </c>
      <c r="H22">
        <v>21</v>
      </c>
      <c r="I22" t="b">
        <f t="shared" si="0"/>
        <v>1</v>
      </c>
    </row>
    <row r="23" spans="2:7" ht="12.75">
      <c r="B23" s="33"/>
      <c r="C23"/>
      <c r="G23"/>
    </row>
    <row r="24" spans="3:7" ht="12.75">
      <c r="C24"/>
      <c r="G24"/>
    </row>
    <row r="25" spans="3:7" ht="12.75">
      <c r="C25"/>
      <c r="G25"/>
    </row>
    <row r="26" spans="3:7" ht="12.75">
      <c r="C26"/>
      <c r="G26"/>
    </row>
    <row r="27" spans="3:7" ht="12.75">
      <c r="C27"/>
      <c r="G27"/>
    </row>
    <row r="28" spans="3:7" ht="12.75">
      <c r="C28"/>
      <c r="G28"/>
    </row>
    <row r="29" spans="3:7" ht="12.75">
      <c r="C29"/>
      <c r="G29"/>
    </row>
    <row r="30" spans="3:7" ht="12.75">
      <c r="C30"/>
      <c r="G30"/>
    </row>
    <row r="31" spans="3:7" ht="12.75">
      <c r="C31"/>
      <c r="G31"/>
    </row>
    <row r="32" spans="3:7" ht="12.75">
      <c r="C32"/>
      <c r="G32"/>
    </row>
    <row r="33" spans="3:7" ht="12.75">
      <c r="C33"/>
      <c r="G33"/>
    </row>
    <row r="34" spans="3:7" ht="12.75">
      <c r="C34"/>
      <c r="G34"/>
    </row>
    <row r="35" spans="3:7" ht="12.75">
      <c r="C35"/>
      <c r="G35"/>
    </row>
    <row r="36" spans="3:7" ht="12.75">
      <c r="C36"/>
      <c r="G36"/>
    </row>
    <row r="37" spans="3:7" ht="12.75">
      <c r="C37"/>
      <c r="G37"/>
    </row>
    <row r="38" spans="3:7" ht="12.75">
      <c r="C38"/>
      <c r="G38"/>
    </row>
    <row r="39" spans="3:7" ht="12.75">
      <c r="C39"/>
      <c r="G39"/>
    </row>
    <row r="40" spans="3:7" ht="12.75">
      <c r="C40"/>
      <c r="G40"/>
    </row>
    <row r="41" spans="3:7" ht="12.75">
      <c r="C41"/>
      <c r="G41"/>
    </row>
    <row r="42" spans="3:7" ht="12.75">
      <c r="C42"/>
      <c r="G42"/>
    </row>
    <row r="43" spans="3:7" ht="12.75">
      <c r="C43"/>
      <c r="G43"/>
    </row>
    <row r="44" spans="3:7" ht="12.75">
      <c r="C44"/>
      <c r="G44"/>
    </row>
    <row r="45" spans="3:7" ht="12.75">
      <c r="C45"/>
      <c r="G45"/>
    </row>
    <row r="46" spans="3:7" ht="12.75">
      <c r="C46"/>
      <c r="G46"/>
    </row>
    <row r="47" spans="3:7" ht="12.75">
      <c r="C47"/>
      <c r="G47"/>
    </row>
    <row r="48" spans="3:7" ht="12.75">
      <c r="C48"/>
      <c r="G48"/>
    </row>
    <row r="49" spans="3:7" ht="12.75">
      <c r="C49"/>
      <c r="G49"/>
    </row>
    <row r="50" spans="3:7" ht="12.75">
      <c r="C50"/>
      <c r="G50"/>
    </row>
    <row r="51" spans="3:7" ht="12.75">
      <c r="C51"/>
      <c r="G51"/>
    </row>
    <row r="52" spans="3:7" ht="12.75">
      <c r="C52"/>
      <c r="G52"/>
    </row>
    <row r="53" spans="3:7" ht="12.75">
      <c r="C53"/>
      <c r="G53"/>
    </row>
    <row r="54" spans="3:7" ht="12.75">
      <c r="C54"/>
      <c r="G54"/>
    </row>
    <row r="55" spans="3:7" ht="12.75">
      <c r="C55"/>
      <c r="G55"/>
    </row>
    <row r="56" spans="3:7" ht="12.75">
      <c r="C56"/>
      <c r="G56"/>
    </row>
    <row r="57" spans="3:7" ht="12.75">
      <c r="C57"/>
      <c r="G57"/>
    </row>
    <row r="58" spans="3:7" ht="12.75">
      <c r="C58"/>
      <c r="G58"/>
    </row>
    <row r="59" spans="3:7" ht="12.75">
      <c r="C59"/>
      <c r="G59"/>
    </row>
    <row r="60" spans="3:7" ht="12.75">
      <c r="C60"/>
      <c r="G60"/>
    </row>
    <row r="61" spans="3:7" ht="12.75">
      <c r="C61"/>
      <c r="G61"/>
    </row>
    <row r="62" spans="3:7" ht="12.75">
      <c r="C62"/>
      <c r="G62"/>
    </row>
    <row r="63" spans="3:7" ht="12.75">
      <c r="C63"/>
      <c r="G63"/>
    </row>
    <row r="64" spans="3:7" ht="12.75">
      <c r="C64"/>
      <c r="G64"/>
    </row>
    <row r="65" spans="3:7" ht="12.75">
      <c r="C65"/>
      <c r="G65"/>
    </row>
    <row r="66" spans="3:7" ht="12.75">
      <c r="C66"/>
      <c r="G66"/>
    </row>
    <row r="67" spans="3:7" ht="12.75">
      <c r="C67"/>
      <c r="G67"/>
    </row>
    <row r="68" spans="3:7" ht="12.75">
      <c r="C68"/>
      <c r="G68"/>
    </row>
    <row r="69" spans="3:7" ht="12.75">
      <c r="C69"/>
      <c r="G69"/>
    </row>
    <row r="70" spans="3:7" ht="12.75">
      <c r="C70"/>
      <c r="G70"/>
    </row>
    <row r="71" spans="3:7" ht="12.75">
      <c r="C71"/>
      <c r="G71"/>
    </row>
    <row r="72" spans="3:7" ht="12.75">
      <c r="C72"/>
      <c r="G72"/>
    </row>
    <row r="73" spans="3:7" ht="12.75">
      <c r="C73"/>
      <c r="G73"/>
    </row>
    <row r="74" spans="3:7" ht="12.75">
      <c r="C74"/>
      <c r="G74"/>
    </row>
    <row r="75" spans="3:7" ht="12.75">
      <c r="C75"/>
      <c r="G75"/>
    </row>
    <row r="76" spans="3:7" ht="12.75">
      <c r="C76"/>
      <c r="G76"/>
    </row>
    <row r="77" spans="3:7" ht="12.75">
      <c r="C77"/>
      <c r="G77"/>
    </row>
    <row r="78" spans="3:7" ht="12.75">
      <c r="C78"/>
      <c r="G78"/>
    </row>
    <row r="79" spans="3:7" ht="12.75">
      <c r="C79"/>
      <c r="G79"/>
    </row>
    <row r="80" spans="3:7" ht="12.75">
      <c r="C80"/>
      <c r="G80"/>
    </row>
    <row r="81" spans="3:7" ht="12.75">
      <c r="C81"/>
      <c r="G81"/>
    </row>
    <row r="82" spans="3:7" ht="12.75">
      <c r="C82"/>
      <c r="G82"/>
    </row>
    <row r="83" spans="3:7" ht="12.75">
      <c r="C83"/>
      <c r="G83"/>
    </row>
    <row r="84" spans="3:7" ht="12.75">
      <c r="C84"/>
      <c r="G84"/>
    </row>
    <row r="85" spans="3:7" ht="12.75">
      <c r="C85"/>
      <c r="G85"/>
    </row>
    <row r="86" spans="3:7" ht="12.75">
      <c r="C86"/>
      <c r="G86"/>
    </row>
    <row r="87" spans="3:7" ht="12.75">
      <c r="C87"/>
      <c r="G87"/>
    </row>
    <row r="88" spans="3:7" ht="12.75">
      <c r="C88"/>
      <c r="G88"/>
    </row>
    <row r="89" spans="3:7" ht="12.75">
      <c r="C89"/>
      <c r="G89"/>
    </row>
    <row r="90" spans="3:7" ht="12.75">
      <c r="C90"/>
      <c r="G90"/>
    </row>
    <row r="91" spans="3:7" ht="12.75">
      <c r="C91"/>
      <c r="G91"/>
    </row>
    <row r="92" spans="3:7" ht="12.75">
      <c r="C92"/>
      <c r="G92"/>
    </row>
    <row r="93" spans="3:7" ht="12.75">
      <c r="C93"/>
      <c r="G93"/>
    </row>
    <row r="94" spans="3:7" ht="12.75">
      <c r="C94"/>
      <c r="G94"/>
    </row>
    <row r="95" spans="3:7" ht="12.75">
      <c r="C95"/>
      <c r="G95"/>
    </row>
    <row r="96" spans="3:7" ht="12.75">
      <c r="C96"/>
      <c r="G96"/>
    </row>
    <row r="97" spans="3:7" ht="12.75">
      <c r="C97"/>
      <c r="G97"/>
    </row>
    <row r="98" spans="3:7" ht="12.75">
      <c r="C98"/>
      <c r="G98"/>
    </row>
    <row r="99" spans="3:7" ht="12.75">
      <c r="C99"/>
      <c r="G99"/>
    </row>
    <row r="100" spans="3:7" ht="12.75">
      <c r="C100"/>
      <c r="G100"/>
    </row>
    <row r="101" spans="3:7" ht="12.75">
      <c r="C101"/>
      <c r="G101"/>
    </row>
    <row r="102" spans="3:7" ht="12.75">
      <c r="C102"/>
      <c r="G102"/>
    </row>
    <row r="103" spans="3:7" ht="12.75">
      <c r="C103"/>
      <c r="G103"/>
    </row>
    <row r="104" spans="3:7" ht="12.75">
      <c r="C104"/>
      <c r="G104"/>
    </row>
    <row r="105" spans="3:7" ht="12.75">
      <c r="C105"/>
      <c r="G105"/>
    </row>
    <row r="106" spans="3:7" ht="12.75">
      <c r="C106"/>
      <c r="G106"/>
    </row>
    <row r="107" spans="3:7" ht="12.75">
      <c r="C107"/>
      <c r="G107"/>
    </row>
    <row r="108" spans="3:7" ht="12.75">
      <c r="C108"/>
      <c r="G108"/>
    </row>
    <row r="109" spans="3:7" ht="12.75">
      <c r="C109"/>
      <c r="G109"/>
    </row>
    <row r="110" spans="3:7" ht="12.75">
      <c r="C110"/>
      <c r="G110"/>
    </row>
    <row r="111" spans="3:7" ht="12.75">
      <c r="C111"/>
      <c r="G111"/>
    </row>
    <row r="112" spans="3:7" ht="12.75">
      <c r="C112"/>
      <c r="G112"/>
    </row>
    <row r="113" spans="3:7" ht="12.75">
      <c r="C113"/>
      <c r="G113"/>
    </row>
    <row r="114" spans="3:7" ht="12.75">
      <c r="C114"/>
      <c r="G114"/>
    </row>
    <row r="115" spans="3:7" ht="12.75">
      <c r="C115"/>
      <c r="G115"/>
    </row>
    <row r="116" spans="3:7" ht="12.75">
      <c r="C116"/>
      <c r="G116"/>
    </row>
    <row r="117" spans="3:7" ht="12.75">
      <c r="C117"/>
      <c r="G117"/>
    </row>
    <row r="118" spans="3:7" ht="12.75">
      <c r="C118"/>
      <c r="G118"/>
    </row>
    <row r="119" spans="3:7" ht="12.75">
      <c r="C119"/>
      <c r="G119"/>
    </row>
    <row r="120" spans="3:7" ht="12.75">
      <c r="C120"/>
      <c r="G120"/>
    </row>
    <row r="121" spans="3:7" ht="12.75">
      <c r="C121"/>
      <c r="G121"/>
    </row>
    <row r="122" spans="3:7" ht="12.75">
      <c r="C122"/>
      <c r="G122"/>
    </row>
    <row r="123" spans="3:7" ht="12.75">
      <c r="C123"/>
      <c r="G123"/>
    </row>
    <row r="124" spans="3:7" ht="12.75">
      <c r="C124"/>
      <c r="G124"/>
    </row>
    <row r="125" spans="3:7" ht="12.75">
      <c r="C125"/>
      <c r="G125"/>
    </row>
    <row r="126" spans="3:7" ht="12.75">
      <c r="C126"/>
      <c r="G126"/>
    </row>
    <row r="127" spans="3:7" ht="12.75">
      <c r="C127"/>
      <c r="G127"/>
    </row>
    <row r="128" spans="3:7" ht="12.75">
      <c r="C128"/>
      <c r="G128"/>
    </row>
    <row r="129" spans="3:7" ht="12.75">
      <c r="C129"/>
      <c r="G129"/>
    </row>
    <row r="130" spans="3:7" ht="12.75">
      <c r="C130"/>
      <c r="G130"/>
    </row>
    <row r="131" spans="3:7" ht="12.75">
      <c r="C131"/>
      <c r="G131"/>
    </row>
    <row r="132" spans="3:7" ht="12.75">
      <c r="C132"/>
      <c r="G132"/>
    </row>
    <row r="133" spans="3:7" ht="12.75">
      <c r="C133"/>
      <c r="G133"/>
    </row>
    <row r="134" spans="3:7" ht="12.75">
      <c r="C134"/>
      <c r="G134"/>
    </row>
    <row r="135" spans="3:7" ht="12.75">
      <c r="C135"/>
      <c r="G135"/>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Valter</dc:creator>
  <cp:keywords/>
  <dc:description/>
  <cp:lastModifiedBy>Israel Souza Moraes</cp:lastModifiedBy>
  <cp:lastPrinted>2016-09-15T22:58:49Z</cp:lastPrinted>
  <dcterms:created xsi:type="dcterms:W3CDTF">2013-09-13T12:49:36Z</dcterms:created>
  <dcterms:modified xsi:type="dcterms:W3CDTF">2020-09-10T17:37:39Z</dcterms:modified>
  <cp:category/>
  <cp:version/>
  <cp:contentType/>
  <cp:contentStatus/>
</cp:coreProperties>
</file>