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5"/>
  </bookViews>
  <sheets>
    <sheet name="PLANILHA DE ITENS INICIAL" sheetId="1" r:id="rId1"/>
    <sheet name="PLANILHA DE ITENS FINAL" sheetId="2" r:id="rId2"/>
    <sheet name="1ª COMPRA-CEL" sheetId="3" r:id="rId3"/>
    <sheet name="2ª COMPRA-CAP" sheetId="4" r:id="rId4"/>
    <sheet name="3ª COMPRA-CAE" sheetId="5" r:id="rId5"/>
    <sheet name="4ª COMPRA-CAP " sheetId="6" r:id="rId6"/>
  </sheets>
  <externalReferences>
    <externalReference r:id="rId9"/>
  </externalReferences>
  <definedNames>
    <definedName name="_xlnm._FilterDatabase" localSheetId="1" hidden="1">'PLANILHA DE ITENS FINAL'!$A$1:$CS$1</definedName>
    <definedName name="_xlnm._FilterDatabase" localSheetId="0" hidden="1">'PLANILHA DE ITENS INICIAL'!$A$1:$AJ$104</definedName>
    <definedName name="Excel_BuiltIn__FilterDatabase" localSheetId="2">'1ª COMPRA-CEL'!$A$6:$M$6</definedName>
    <definedName name="Excel_BuiltIn__FilterDatabase" localSheetId="3">'2ª COMPRA-CAP'!$A$6:$M$6</definedName>
    <definedName name="Excel_BuiltIn__FilterDatabase" localSheetId="4">'3ª COMPRA-CAE'!$A$6:$M$6</definedName>
    <definedName name="Excel_BuiltIn__FilterDatabase" localSheetId="5">'4ª COMPRA-CAP '!$A$5:$M$5</definedName>
    <definedName name="_xlnm.Print_Titles" localSheetId="1">'PLANILHA DE ITENS FINAL'!$1:$1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O1" authorId="0">
      <text>
        <r>
          <rPr>
            <b/>
            <sz val="9"/>
            <color indexed="8"/>
            <rFont val="Segoe UI"/>
            <family val="2"/>
          </rPr>
          <t>SOMA DOS CÂMPUS SEM UASG - CINZA</t>
        </r>
      </text>
    </comment>
  </commentList>
</comments>
</file>

<file path=xl/sharedStrings.xml><?xml version="1.0" encoding="utf-8"?>
<sst xmlns="http://schemas.openxmlformats.org/spreadsheetml/2006/main" count="2233" uniqueCount="655">
  <si>
    <t>CÂMPUS RESPONSÁVEIS (SIGLAS)</t>
  </si>
  <si>
    <t>NATUREZA DE DESPESA</t>
  </si>
  <si>
    <t>NOME LICITAÇÃO SRP</t>
  </si>
  <si>
    <t>NÚMERO SUBELEMENTO</t>
  </si>
  <si>
    <t>DESCRIÇÃO SUBELEMENTO</t>
  </si>
  <si>
    <t>Nº IRP</t>
  </si>
  <si>
    <t>Nº SRP</t>
  </si>
  <si>
    <t>Nº PROCESSO ORIGINAL</t>
  </si>
  <si>
    <t>UASG GERENCIADORA</t>
  </si>
  <si>
    <t>VALIDADE DA ATA</t>
  </si>
  <si>
    <t>PRAZO DE ENTREGA</t>
  </si>
  <si>
    <t>DECRETO DE PREFERÊNCIA</t>
  </si>
  <si>
    <t>LOTE</t>
  </si>
  <si>
    <t>ITEM</t>
  </si>
  <si>
    <t>CÓDIGO CATMAT - BR</t>
  </si>
  <si>
    <t>DESCRIÇÃO SUMÁRIA</t>
  </si>
  <si>
    <t>DESCRIÇÃO COMPLETA</t>
  </si>
  <si>
    <t>UNIDADE DE FORNECIMENTO</t>
  </si>
  <si>
    <t>EMPRESA 01</t>
  </si>
  <si>
    <t>CNPJ EMPRESA 01</t>
  </si>
  <si>
    <t>VALOR ORÇAMENTO 01</t>
  </si>
  <si>
    <t>EMPRESA 02</t>
  </si>
  <si>
    <t>CNPJ EMPRESA 02</t>
  </si>
  <si>
    <t>VALOR ORÇAMENTO 02</t>
  </si>
  <si>
    <t>EMPRESA 03</t>
  </si>
  <si>
    <t>CNPJ EMPRESA 03</t>
  </si>
  <si>
    <t>VALOR ORÇAMENTO 03</t>
  </si>
  <si>
    <t>VALOR UNITÁRIO ESTIMADO</t>
  </si>
  <si>
    <t>QUANTIDADE ESTIMADA TOTAL</t>
  </si>
  <si>
    <t>VALOR TOTAL ESTIMADO</t>
  </si>
  <si>
    <t>VALOR UNITÁRIO LICITADO</t>
  </si>
  <si>
    <t>VALOR TOTAL LICITADO</t>
  </si>
  <si>
    <t>FORNECEDOR</t>
  </si>
  <si>
    <t>CNPJ</t>
  </si>
  <si>
    <t>FABRICANTE</t>
  </si>
  <si>
    <t>MARCA</t>
  </si>
  <si>
    <t>HTO</t>
  </si>
  <si>
    <t>CONSUMO</t>
  </si>
  <si>
    <t>MATERIAIS ELÉTRICOS - CONSUMO</t>
  </si>
  <si>
    <t>Material Elétrico e Eletrônico</t>
  </si>
  <si>
    <t>16/2019</t>
  </si>
  <si>
    <t>23305.005174.2019-58</t>
  </si>
  <si>
    <t>60 DIAS</t>
  </si>
  <si>
    <t>NÃO SE APLICA</t>
  </si>
  <si>
    <t>BATERIA 9V NÃO-RECARREGÁVEL ALCALINA</t>
  </si>
  <si>
    <t>BATERIA 9V NÃO-RECARREGÁVEL ALCALINA - TENSÃO NOMINAL 9V; PROTEÇÃO ANTIVAZAMENTOS; APLICAÇÃO: EM APARELHOS ELETROELETRÔNICOS PORTÁTEIS.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t>
  </si>
  <si>
    <t>UNID</t>
  </si>
  <si>
    <t>COURACO COMERCIAL LTDA (COMPRASNET)</t>
  </si>
  <si>
    <t>00.290.469/0001-02</t>
  </si>
  <si>
    <t>ZELDA BOZOLLA DE ALMEIDA - ME (COMPRASNET)</t>
  </si>
  <si>
    <t>ZELDA BOZOLLA DE ALMEIDA - ME</t>
  </si>
  <si>
    <t>MAXIM QUALITTA COMERCIO LTDA - ME (COMPRASNET)</t>
  </si>
  <si>
    <t>05.075.962/0001-23</t>
  </si>
  <si>
    <t>BATERIA 9V RECARREGÁVEL</t>
  </si>
  <si>
    <t>BATERIA 9V RECARREGÁVEL - TENSÃO NOMINAL 9V; FABRICADA EM NI-MH (NÍQUEL-HIDRETO METÁLICO); COM CAPACIDADE DE, NO MÍNIMO, 250 MAH E MAIS DE 1000 CICLOS DE CARGA; PROTEÇÃO ANTIVAZAMENTOS; APLICAÇÃO: EM APARELHOS ELETROELETRÔNICOS PORTÁTEIS; COMPOSIÇÃO SEM MERCÚRIO E CHUMBO;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t>
  </si>
  <si>
    <t>MARIA CONSUELO SOARES DA MATA - ME (COMPRASNET)</t>
  </si>
  <si>
    <t>28.697.784/0001-78</t>
  </si>
  <si>
    <t>MARIA URSULINA DE ANDRADE E CIA LTDA - ME (COMPRASNET)</t>
  </si>
  <si>
    <t xml:space="preserve">17.238.122/0001-13 </t>
  </si>
  <si>
    <t>DF MAQUINAS E FERRAMENTAS LTDA - ME (COMPRASNET)</t>
  </si>
  <si>
    <t>21.793.208/0001-85</t>
  </si>
  <si>
    <t>BATERIA SELADA 12V 7A/H PARA NO-BREAK</t>
  </si>
  <si>
    <t>BATERIA SELADA 12V 7A/H PARA NO-BREAK - TENSÃO 12V; AMPERAGEM 7 AH; FREQUÊNCIA: 60HZ; TIPO: CHUMBO-ÁCIDA REGULADA POR VÁLVULA; RECARGA INTELIGENTE; CAIXA E TAMPA EM ABS DE ALTA RESISTÊNCIA; DIMENSÕES APROXIMADAS: COMPRIMENTO 150MM/LARGURA 65MM/ALTURA 95MM; UTILIZAÇÃO: PARA NO-BREAK; GARANTIA MÍNIMA DE 1 (UM) ANO. REFERÊNCIA DAS CARACTERÍSTICAS TÉCNICAS: PRODUTO SIMILAR OU SUPERIOR À MARCA MOURA.</t>
  </si>
  <si>
    <t>OESTE BATERIAS E PECAS AUTOMOTIVAS LTDA - ME (COMPRASNET)</t>
  </si>
  <si>
    <t>12.906.226/0001-35</t>
  </si>
  <si>
    <t>CONSULTER SOLUCOES COMERCIAIS SUPRIMENTOS E MATERIAIS ELETRICOS LTDA (COMPRASNET)</t>
  </si>
  <si>
    <t>18.422.028/0001-82</t>
  </si>
  <si>
    <t>BRIMAX COMERCIO E REPRESENTACOES - EIRELI - ME (COMPRASNET)</t>
  </si>
  <si>
    <t>24.384.947/0001-01</t>
  </si>
  <si>
    <t>BATERIA TIPO BOTÃO LR44 ALCALINA (1,5V)</t>
  </si>
  <si>
    <t>BATERIA TIPO BOTÃO LR44 ALCALINA (1,5V) - PACOTE LACRADO DO FABRICANTE CONTENDO 10 (DEZ) UNIDADES; TENSÃO NOMINAL 1,5 V; NÃO RECARREGÁVEL; BUTTON CELL; SECA / BATERIA TIPO BOTÃO LR-44; APLICAÇÃO: EM APARELHOS ELETROELETRÔNICOS PORTÁTEIS; COMPOSIÇÃO SEM CÁDMIO E MERCÚRIO; A BATERIA DEVE SER NOVA, EM EMBALAGEM LACRADA DO FABRICANTE CONTENDO A DATA DE VALIDADE, QUE DEVE SER DE, NO MÍNIMO, 12 (DOZE) MESES, A PARTIR DA DATA DE ENTREGA DO MATERIAL NO IFSP. REFERÊNCIA DAS CARACTERÍSTICAS TÉCNICAS: PRODUTO SIMILAR OU SUPERIOR ÀS MARCAS ELGIN, RAYOVAC, SONY OU DURACELL.</t>
  </si>
  <si>
    <t>PCT C/ 10 UNID</t>
  </si>
  <si>
    <t>TALITHA A. DA S. GIROTTO (COMPRASNET)</t>
  </si>
  <si>
    <t>18.880.763/0001-30</t>
  </si>
  <si>
    <t>MIX ATACADO EIRELI (COMPRASNET)</t>
  </si>
  <si>
    <t>JL ALIANZA MATERIAIS DE INFORMATICA E ESCRITORIO LTDA (COMPRASNET)</t>
  </si>
  <si>
    <t>27.585.607/0001-37</t>
  </si>
  <si>
    <t>CABO DE FORÇA TRIPOLAR (PADRÃO NOVO)</t>
  </si>
  <si>
    <t>CABO DE FORÇA TRIPOLAR (PADRÃO NOVO) - FLEXÍVEL TRIPOLAR NA COR PRETA, COM PLUGUE TIPO MACHO NBR 14136, PLUGUE TIPO FÊMEA IEC, TENSÃO MÁXIMA: 750 V, CORRENTE MÁXIMA: 10 A, COMPRIMENTO DO CABO DE, NO MÍNIMO, 1,50 METRO, COMPOSIÇÃO: TERMOPLÁSTICOS E METAIS. APLICAÇÃO: PARA CONEXÃO DE COMPUTADORES À REDE ELÉTRICA; GARANTIA MÍNIMA DE 1 (UM) ANO PARA DEFEITOS DE FABRICAÇÃO.</t>
  </si>
  <si>
    <t>INFORMATICA QUALITY COMERCIO E SERVICOS LTDA - ME (COMPRASNET)</t>
  </si>
  <si>
    <t>10.807.978/0001-13</t>
  </si>
  <si>
    <t>SENTINELA DO VALE COMERCIAL EIRELI (COMPRASNET)</t>
  </si>
  <si>
    <t>29.843.035/0001-74</t>
  </si>
  <si>
    <t>A FERRAGISTA COMERCIO DE MAQUINAS E FERRAMENTA EIRELI (COMPRASNET)</t>
  </si>
  <si>
    <t>29.928.575/0001-50</t>
  </si>
  <si>
    <t>CABO FLEXÍVEL  1,5 MM² AMARELO</t>
  </si>
  <si>
    <t>CABO FLEXÍVEL  1,5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</si>
  <si>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ROLO 100M</t>
  </si>
  <si>
    <t>R.A.C. CUNHA - ME (COMPRASNET)</t>
  </si>
  <si>
    <t>20.240.470/0001-30</t>
  </si>
  <si>
    <t>REALLUZ - COMERCIO DE MATERIAIS ELETRICOS LTDA - EPP (COMPRASNET)</t>
  </si>
  <si>
    <t>97.456.636/0001-84</t>
  </si>
  <si>
    <t>S.A. DE JESUS COMERCIO DE MATERIAIS DE CONSTRUCAO - ME (COMPRASNET)</t>
  </si>
  <si>
    <t>21.896.826/0001-50</t>
  </si>
  <si>
    <t>CABO FLEXÍVEL  1,5 MM² AZUL</t>
  </si>
  <si>
    <t>CABO FLEXÍVEL  1,5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</si>
  <si>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BRANCO</t>
  </si>
  <si>
    <t>CABO FLEXÍVEL  1,5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</si>
  <si>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 MM² VERDE</t>
  </si>
  <si>
    <t>CABO FLEXÍVEL  1,5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</si>
  <si>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1,5MM² PRETO</t>
  </si>
  <si>
    <t>CABO FLEXÍVEL  1,5MM²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</si>
  <si>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1,5MM² VERMELHO</t>
  </si>
  <si>
    <t>CABO FLEXÍVEL  1,5MM²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t>
  </si>
  <si>
    <t>CABO FLEXÍVEL  2,5 MM² AMARELO</t>
  </si>
  <si>
    <t>CABO FLEXÍVEL  2,5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</si>
  <si>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FLEXIVEL  2,5 MM² AZUL</t>
  </si>
  <si>
    <t>CABO FLEXIVEL  2,5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t>
  </si>
  <si>
    <t>CABO FLEXÍVEL  2,5 MM² BRANCO</t>
  </si>
  <si>
    <t>CABO FLEXÍVEL  2,5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</si>
  <si>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FLEXÍVEL  2,5 MM² PRETO</t>
  </si>
  <si>
    <t>CABO FLEXÍVEL  2,5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</si>
  <si>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FLEXIVEL  2,5 MM² VERDE</t>
  </si>
  <si>
    <t>CABO FLEXIVEL  2,5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t>
  </si>
  <si>
    <t>CABO FLEXIVEL  2,5 MM² VERMELHO</t>
  </si>
  <si>
    <t>CABO FLEXIVEL  2,5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t>
  </si>
  <si>
    <t>CABO FLEXÍVEL  4 MM² AMARELO</t>
  </si>
  <si>
    <t>CABO FLEXÍVEL  4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</si>
  <si>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ELFORT IMPORTACAO E DISTRIBUICAO DE PRODUTOS LTDA - ME (COMPRASNET)</t>
  </si>
  <si>
    <t>09.213.849/0001-18</t>
  </si>
  <si>
    <t>GIGA MATERIAIS ELETRICOS LTDA - ME (COMPRASNET)</t>
  </si>
  <si>
    <t>14.784.795/0001-80</t>
  </si>
  <si>
    <t>G. P. A. GERENCIAMENTO E PROJETOS LTDA - ME (COMPRASNET)</t>
  </si>
  <si>
    <t>11.175.931/0001-47</t>
  </si>
  <si>
    <t>CABO FLEXIVEL  4 MM² AZUL</t>
  </si>
  <si>
    <t>CABO FLEXIVEL  4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</si>
  <si>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BRANCO</t>
  </si>
  <si>
    <t>CABO FLEXÍVEL  4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</si>
  <si>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PRETO</t>
  </si>
  <si>
    <t>CABO FLEXÍVEL  4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</si>
  <si>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FLEXÍVEL  4 MM² VERDE</t>
  </si>
  <si>
    <t>CABO FLEXÍVEL  4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</si>
  <si>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FLEXIVEL  4 MM² VERMELHO</t>
  </si>
  <si>
    <t>CABO FLEXIVEL  4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t>
  </si>
  <si>
    <t>CABO FLEXIVEL  6 MM² AMARELO</t>
  </si>
  <si>
    <t>CABO FLEXIVEL  6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</si>
  <si>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RICARDO ANTONIO DA ROCHA HECK 27210138072 (COMPRASNET)</t>
  </si>
  <si>
    <t>30.807.784/0001-25</t>
  </si>
  <si>
    <t>EFICILUX COMERCIO E SERVICO DE EQUIPAMENTOS ELETRICOS L (COMPRASNET)</t>
  </si>
  <si>
    <t>26.503.796/0001-99</t>
  </si>
  <si>
    <t>CABO FLEXIVEL  6 MM² AZUL</t>
  </si>
  <si>
    <t>CABO FLEXIVEL  6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</si>
  <si>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BRANCO</t>
  </si>
  <si>
    <t>CABO FLEXÍVEL  6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</si>
  <si>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PRETO</t>
  </si>
  <si>
    <t>CABO FLEXÍVEL  6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</si>
  <si>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FLEXÍVEL  6 MM² VERDE</t>
  </si>
  <si>
    <t>CABO FLEXÍVEL  6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</si>
  <si>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FLEXIVEL  6 MM² VERMELHO</t>
  </si>
  <si>
    <t>CABO FLEXIVEL  6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t>
  </si>
  <si>
    <t>CABO FLEXIVEL 10 MM² AZUL</t>
  </si>
  <si>
    <t>CABO FLEXIVEL 10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</si>
  <si>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CARLOS MENESES GOMES SERVICOS E COMERCIO MATERIAL DE CO (COMPRASNET)</t>
  </si>
  <si>
    <t>32.080.334/0001-09</t>
  </si>
  <si>
    <t>RIOMAIS COMERCIO E SERVICOS - EIRELI - - EPP (COMPRASNET)</t>
  </si>
  <si>
    <t>21.251.362/0001-25</t>
  </si>
  <si>
    <t>ROSENEI DA SILVA REIS (COMPRASNET)</t>
  </si>
  <si>
    <t>29.760.831/0001-43</t>
  </si>
  <si>
    <t>CABO FLEXIVEL 10 MM² BRANCO</t>
  </si>
  <si>
    <t>CABO FLEXIVEL 10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</si>
  <si>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PRETO</t>
  </si>
  <si>
    <t>CABO FLEXIVEL 10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</si>
  <si>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VERDE</t>
  </si>
  <si>
    <t>CABO FLEXIVEL 10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</si>
  <si>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FLEXIVEL 10 MM² VERMELHO</t>
  </si>
  <si>
    <t>CABO FLEXIVEL 10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t>
  </si>
  <si>
    <t>CABO FLEXÍVEL 16 MM² AZUL</t>
  </si>
  <si>
    <t>CABO FLEXÍVEL 16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t>
  </si>
  <si>
    <t>R.E. DA SILVA E SILVA LTDA (COMPRASNET)</t>
  </si>
  <si>
    <t>29.765.537/0001-24</t>
  </si>
  <si>
    <t>GONJES EDIFICACOES E COMERCIO LTDA - ME (COMPRASNET)</t>
  </si>
  <si>
    <t>18.159.148/0001-39</t>
  </si>
  <si>
    <t>CABO FLEXÍVEL 16 MM² BRANCO</t>
  </si>
  <si>
    <t>CABO FLEXÍVEL 16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t>
  </si>
  <si>
    <t>CABO FLEXÍVEL 16 MM² PRETO</t>
  </si>
  <si>
    <t>CABO FLEXÍVEL 16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t>
  </si>
  <si>
    <t xml:space="preserve">CABO FLEXÍVEL 16 MM² VERDE </t>
  </si>
  <si>
    <t>CABO FLEXÍVEL 16 MM² VERDE 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t>
  </si>
  <si>
    <t>CABO FLEXÍVEL 16 MM² VERMELHO</t>
  </si>
  <si>
    <t>CABO FLEXÍVEL 16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t>
  </si>
  <si>
    <t>CABO FLEXÍVEL 25 MM² AZUL</t>
  </si>
  <si>
    <t>CABO FLEXÍVEL 25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t>
  </si>
  <si>
    <t>VOLT MATERIAIS ELETRICOS EIRELI - ME (COMPRASNET)</t>
  </si>
  <si>
    <t>26.507.653/0001-55</t>
  </si>
  <si>
    <t>EMETEC COMERCIAL E INSTALADORA LTDA - EPP (COMPRASNET)</t>
  </si>
  <si>
    <t>91.243.790/0001-91</t>
  </si>
  <si>
    <t>CABO FLEXÍVEL 25 MM² PRETO</t>
  </si>
  <si>
    <t>CABO FLEXÍVEL 25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t>
  </si>
  <si>
    <t>CABO FLEXÍVEL 25 MM² VERDE</t>
  </si>
  <si>
    <t>CABO FLEXÍVEL 25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t>
  </si>
  <si>
    <t>CABO FLEXÍVEL 25 MM² VERMELHO</t>
  </si>
  <si>
    <t>CABO FLEXÍVEL 25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t>
  </si>
  <si>
    <t>CABO PP 4 X 2,5 MM²</t>
  </si>
  <si>
    <t>CABO PP 4 X 2,5 MM² - ROLO DE 100 METROS. NORMA: NBR 13249. CONDUTOR FLEXÍVEL FORMADO DE FIOS DE COBRE NU (CLASSE 5). ISOLAÇÃO: COMPOSTO TERMOPLÁSTICO DE PVC FLEXÍVEL TIPO BWF. ENCHIMENTO TERMOPLÁSTICO. COBERTURA: COMPOSTO TERMOPLÁSTICO DE PVC FLEXÍVEL TIPO ST1. CARACTERÍSTICAS: EXCELENTE RESISTÊNCIA MECÂNICA À ABRASÃO E BOA FLEXIBILIDADE. APLICAÇÕES: RECOMENDADO PARA LIGAÇÕES DE APARELHOS ELETRODOMÉSTICOS E DE OFICINA EM GERAL. TENSÃO DE ISOLAMENTO: 450/750V. PRODUTO CERTIFICADO PELO INMETRO, TEMPERA MOLE.</t>
  </si>
  <si>
    <t>0MARIO SERGIO CASLINI CONSTRUTORA (COMPRASNET)</t>
  </si>
  <si>
    <t>19.099.184/0001-17</t>
  </si>
  <si>
    <t>T G A MATERIAL DE CONSTRUÇÃO LTDA (COMPRASNET)</t>
  </si>
  <si>
    <t>24.120.896/0001-00</t>
  </si>
  <si>
    <t>MORK SOLAR - PRODUTOS E SERVICOS ELETRICOS LTDA - ME (COMPRASNET)</t>
  </si>
  <si>
    <t>24.616.322/0001-28</t>
  </si>
  <si>
    <t>CAIXA DE TOMADA ARSTOP</t>
  </si>
  <si>
    <t>CAIXA DE TOMADA ARSTOP - CORRENTE NOMINAL 20 A; TENSÃO NOMINAL 220/380/440 V; APLICAÇÃO: AR CONDICIONADO; MATERIAL TERMOPLÁSTICO NA COR BRANCA; PARA SOBREPOR COM DISJUNTOR; COMPONENTES: 1 TOMADA PARA AR CONDICIONADO; DISJUNTOR: DIN BIPOLAR; DE ACORDO COM NORAMAS NBR 14136, IEC 60898 E 60947.</t>
  </si>
  <si>
    <t>SUL.COM ATACADO E VAREJO LTDA - EPP (COMPRASNET)</t>
  </si>
  <si>
    <t>26.469.541/0001-57</t>
  </si>
  <si>
    <t>NAUIRES ANTONIO DOS SANTOS 52286967687 (COMPRASNET)</t>
  </si>
  <si>
    <t>28.806.187/0001-34</t>
  </si>
  <si>
    <t>THIAGO TELLES PEREIRA ME (COMPRASNET)</t>
  </si>
  <si>
    <t>05.743.514/0001-50</t>
  </si>
  <si>
    <t>CALHA PARA LÂMPADAS TUBULARES (2 X 40W)</t>
  </si>
  <si>
    <t>CALHA PARA LÂMPADAS TUBULARES (2 X 40W) - PARA 2 LÂMPADAS TUBULARES DE 120CM (POTÊNCIA: 2 X 40W); TIPO: CALHA PARA SOBREPOR; CORPO EM CHAPA DE AÇO CARBONO FOSFATIZADA, PINTURA ELETROSTÁTICA NA COR BRANCA E REFLETOR FACETADO EM ALUMÍNIO ANODIZADO. COMPATIBILIDADE COM AS SEGUINTES LÂMPADAS: LED TUBULAR T8 E FLUORESCENTE TUBULAR T8/T10.</t>
  </si>
  <si>
    <t>DELVALLE MATERIAIS ELETRICOS LTDA - ME (COMPRASNET)</t>
  </si>
  <si>
    <t>37.227.550/0001-58</t>
  </si>
  <si>
    <t>ELETRO AREA DISTRIB DE MOTORES BOMBAS E MATE ELETR (COMPRASNET)</t>
  </si>
  <si>
    <t>27.882.215/0001-30</t>
  </si>
  <si>
    <t>V.B. MATERIAIS ELETRICOS EIRELI - ME (COMPRASNET)</t>
  </si>
  <si>
    <t>27.675.543/0001-65</t>
  </si>
  <si>
    <t>CARREGADOR DE PILHA E BATERIA</t>
  </si>
  <si>
    <t>CARREGADOR DE PILHA E BATERIA: VOLTAGEM: BIVOLT (110 / 220 VOLTS); CARREGAR: BATERIAS 9V, PILHAS AA E AAA (NI MH RECARREGÁVEIS); LUZ INDICADORA DE CARGA; POTÊNCIA: 2,5W; FREQUÊNCIA DE ENTRADA: 50/60 HZ; TEMPORIZADOR PARA INTERRUPÇÃO DA CARGA; DETECÇÃO DE PILHA ALCALINA; MONITORAMENTO DE VOLTAGEM; 2 CANAIS DE CARGAS INDEPENDENTES; 4 PILHAS RECARREGÁVEIS AA INCLUSAS; GARANTIA MÍNIMA DE 3 MESES. MODELO DE REFERÊNCIA: CARREGADOR DE PILHAS E BATERIA FLEXGOLD FX-C03-4P BIVOLT 7967, DE MESMA EQUIVALÊNCIA TÉCNICA OU DE MELHOR QUALIDADE.</t>
  </si>
  <si>
    <t>L.H.GONCALVES COMPONENTES ELETRONICOS - EPP (COMPRASNET)</t>
  </si>
  <si>
    <t>08.288.901/0001-32</t>
  </si>
  <si>
    <t>DANILO SILVA MACIEL (COMPRASNET)</t>
  </si>
  <si>
    <t>22.184.547/0001-27</t>
  </si>
  <si>
    <t>Hayamax Distribuidora Produtos Eletrônicos Ltda</t>
  </si>
  <si>
    <t>01.725.627/0005-04</t>
  </si>
  <si>
    <t>DISJUNTOR BIPOLAR 16A</t>
  </si>
  <si>
    <t>DISJUNTOR BIPOLAR 16A - DISJUNTOR BAIXA TENSAO PADRÃO DIN; FUNCIONAMENTO TERMOMAGNETICO; 2 POLOS; CORRENTE NOMINAL 16A;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</si>
  <si>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DILUZ COMERCIO DE MATERIAIS ELETRICOS LTDA - EPP (COMPRASNET)</t>
  </si>
  <si>
    <t>11.997.015/0001-92</t>
  </si>
  <si>
    <t>LUZ &amp; CIA EIRELI (COMPRASNET)</t>
  </si>
  <si>
    <t>31.075.299/0001-77</t>
  </si>
  <si>
    <t>DISJUNTOR BIPOLAR 20A</t>
  </si>
  <si>
    <t>DISJUNTOR BIPOLAR 20A - DISJUNTOR BAIXA TENSAO PADRÃO DIN; FUNCIONAMENTO TERMOMAGNETICO; 2 POLOS; CORRENTE NOMINAL 20A;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</si>
  <si>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RG COMERCIO E MATERIAIS EIRELI - ME (COMPRASNET)</t>
  </si>
  <si>
    <t>19.571.002/0001-69</t>
  </si>
  <si>
    <t>Sodimac Brasil Participacoes Ltda</t>
  </si>
  <si>
    <t>17.873.677/0001-37</t>
  </si>
  <si>
    <t>Copafer Comercial Ltda</t>
  </si>
  <si>
    <t>55.728.224/0001-06</t>
  </si>
  <si>
    <t>DISJUNTOR BIPOLAR 25A</t>
  </si>
  <si>
    <t>DISJUNTOR BIPOLAR 25A - DISJUNTOR BAIXA TENSAO PADRÃO DIN; FUNCIONAMENTO TERMOMAGNETICO; 2 POLOS; CORRENTE NOMINAL 25A;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</si>
  <si>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TRATO FEITO CONSTRUCAO CIVIL - EIRELI - ME (COMPRASNET)</t>
  </si>
  <si>
    <t>21.721.129/0001-69</t>
  </si>
  <si>
    <t>B2W - Companhia Digital (Submarino.com.br)</t>
  </si>
  <si>
    <t>00.776.574/0006-60</t>
  </si>
  <si>
    <t>CNova Comércio Eletrônico S/A (Ponto Frio.com)</t>
  </si>
  <si>
    <t>07.170.938/0001-07</t>
  </si>
  <si>
    <t>DISJUNTOR BIPOLAR 32A</t>
  </si>
  <si>
    <t>DISJUNTOR BIPOLAR 32A - DISJUNTOR BAIXA TENSAO PADRÃO DIN; FUNCIONAMENTO TERMOMAGNETICO; 2 POLOS; CORRENTE NOMINAL 32A;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</si>
  <si>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MACIFE SOLUCOES EM MATERIAIS LTDA - EPP (COMPRASNET)</t>
  </si>
  <si>
    <t>23.502.141/0001-08</t>
  </si>
  <si>
    <t>FILIPE LUIZ OLIVEIRA BERNARDES 10575575794 (COMPRASNET)</t>
  </si>
  <si>
    <t>22.981.688/0001-70</t>
  </si>
  <si>
    <t>G-RIO COMERCIO E SERVICOS EIRELI (COMPRASNET)</t>
  </si>
  <si>
    <t>27.707.061/0001-40</t>
  </si>
  <si>
    <t>DISJUNTOR BIPOLAR 40A</t>
  </si>
  <si>
    <t>DISJUNTOR BIPOLAR 40A - DISJUNTOR BAIXA TENSAO PADRÃO DIN; FUNCIONAMENTO TERMOMAGNETICO; 2 POLOS; CORRENTE NOMINAL 40A;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</si>
  <si>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TAVARES E SILVA PROJETOS INSTALACOES E REFORMAS EM GERA (COMPRASNET)</t>
  </si>
  <si>
    <t>21.556.019/0001-99</t>
  </si>
  <si>
    <t>HURGE EMPREITEIRA EIRELI - EPP (COMPRASNET)</t>
  </si>
  <si>
    <t>21.807.865/0001-34</t>
  </si>
  <si>
    <t>VILE CONSTRUCOES E REFORMAS LTDA (COMPRASNET)</t>
  </si>
  <si>
    <t>31.548.384/0001-05</t>
  </si>
  <si>
    <t>DISJUNTOR TRIPOLAR  50A</t>
  </si>
  <si>
    <t>DISJUNTOR TRIPOLAR  50A - DISJUNTOR BAIXA TENSAO PADRÃO DIN; FUNCIONAMENTO TERMOMAGNETICO; 3 POLOS; CORRENTE NOMINAL 50A;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</si>
  <si>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W&amp;A COMERCIO E DISTRIBUICAO PET LTDA (COMPRASNET)</t>
  </si>
  <si>
    <t>10.943.936/0001-00</t>
  </si>
  <si>
    <t>LICITARE PRODUTOS, MATERIAIS E SERVICOS LTDA - EPP (COMPRASNET)</t>
  </si>
  <si>
    <t>18.641.075/0001-17</t>
  </si>
  <si>
    <t>DISJUNTOR TRIPOLAR  63A</t>
  </si>
  <si>
    <t>DISJUNTOR TRIPOLAR  63A - DISJUNTOR BAIXA TENSAO PADRÃO DIN; FUNCIONAMENTO TERMOMAGNETICO; 3 POLOS; CORRENTE NOMINAL 63A;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t>
  </si>
  <si>
    <t>GOLED INDUSTRIA E COMERCIO LTDA (COMPRASNET)</t>
  </si>
  <si>
    <t>32.617.419/0001-83</t>
  </si>
  <si>
    <t>MJL MANUTENCAO E SERVICOS ELETRICOS LTDA - ME (COMPRASNET)</t>
  </si>
  <si>
    <t>11.277.643/0001-01</t>
  </si>
  <si>
    <t>DISJUNTOR TRIPOLAR  80A</t>
  </si>
  <si>
    <t>DISJUNTOR TRIPOLAR 80A - DISJUNTOR BAIXA TENSAO PADRÃO DIN; FUNCIONAMENTO TERMOMAGNETICO; 3 POLOS; CORRENTE NOMINAL 80A;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 REFERÊNCIA DAS CARACTERÍSTICAS TÉCNICAS: PRODUTO SIMILAR OU SUPERIOR À MARCA SIEMENS.</t>
  </si>
  <si>
    <t>KHARISMA COMERCIO E DISTRIBUICAO DE TINTAS LTDA - ME (COMPRASNET)</t>
  </si>
  <si>
    <t>17.475.850/0001-49</t>
  </si>
  <si>
    <t>SILVA CASQUEIRO ELETRICA LTDA-ME (COMPRASNET)</t>
  </si>
  <si>
    <t>19.240.070/0001-45</t>
  </si>
  <si>
    <t>DECK COMERCIO DE MOLDURAS LTDA EIRELI (COMPRASNET)</t>
  </si>
  <si>
    <t>15.170.340/0001-38</t>
  </si>
  <si>
    <t>DISJUNTOR TRIPOLAR 100A</t>
  </si>
  <si>
    <t>DISJUNTOR TRIPOLAR 100A - DISJUNTOR BAIXA TENSÃO, CARACTERÍSTICAS: 1) FUNDIONAMENTO: TERMOMAGNÉTICO; 2) NÚMERO DE PÓLOS: 3; 3) TENSÃO NOMINAL: 220 - 240/380, REFERÊNCIA 06496 (LEGRAND); 4) CORRENTE NOMINAL: 100A; 5) CAPACIDADE INTERRUPÇÃO SIMÉTRICA: 5 - 10; 6) NORMAS TÉCNICAS: NBRIEC 60947; 7) CARACTERÍSTICAS ADICIONAIS: BRANCA; 8) FIXAÇÃO PARA TRILHO DIN 35MM; 9) PADRÃO: DIN; 10) CURVA DE DISPARO: C</t>
  </si>
  <si>
    <t>MF CABRERA - AUTOMAÇÃO (COMPRASNET)</t>
  </si>
  <si>
    <t>04.358.724/0001-62</t>
  </si>
  <si>
    <t>Santil Comercial Eletrica EIRELI</t>
  </si>
  <si>
    <t>49.474.398/0008-63</t>
  </si>
  <si>
    <t>Decorwatts Eletrica e Iluminacao Ltda</t>
  </si>
  <si>
    <t>05.413.822/0001-18</t>
  </si>
  <si>
    <t>EXTENSÃO ELÉTRICA SIMPLES 10 METROS</t>
  </si>
  <si>
    <t>EXTENSÃO ELÉTRICA SIMPLES 10 METROS - CABO FLEXÍVEL, COMPRIMENTO 10 M, COMPONENTES: 3 TOMADAS FÊMEAS E PLUGUE TERRA, TENSÃO NOMINAL 250 V, CORRENTE NOMINAL 10 A, CONFORME NORMAS TÉCNICAS NBR 14136.</t>
  </si>
  <si>
    <t>QUALITY ATACADO LTDA - ME (COMPRASNET)</t>
  </si>
  <si>
    <t>15.724.019/0001-58</t>
  </si>
  <si>
    <t>SOLARIS TELEINFORMATICA LTDA - EPP (COMPRASNET)</t>
  </si>
  <si>
    <t>11.099.588/0001-07</t>
  </si>
  <si>
    <t>LAYHANE NUNES EVANGELISTA 11117910660 (COMPRASNET)</t>
  </si>
  <si>
    <t>32.183.026/0001-09</t>
  </si>
  <si>
    <t>FILTRO DE LINHA 10A 6 TOMADAS</t>
  </si>
  <si>
    <t>FILTRO DE LINHA 10A 6 TOMADAS - CORRENTE ELÉTRICA DE, NO MÍNIMO, 10 AMPÈRES; 6 (SEIS) TOMADAS 2P+T; COMPRIMENTO DO CABO DE, NO MÍNIMO, 1 (UM) METRO. DUPLA PROTEÇÃO: FUSÍVEL E VARISTOR; TENSÃO 110V/220V; POTÊNCIA DE, NO MÍNIMO, 1000W; CARACTERISTICAS ADICIONAIS COM CHAVE ON/OFF / FUSIVEIS E LED INDICADOR; MATERIAL ANTI-CHAMAS. CHAVE LIGA E DESLIGA COM LED INDICADOR DE FUNCIONAMENTO. CERTIFICADO PELO INMETRO; GARANTIA MÍNIMA DE 1 (UM) ANO. REFERÊNCIA DAS CARACTERÍSTICAS TÉCNICAS: PRODUTO SIMILAR OU SUPERIOR À MARCA INTELBRAS.</t>
  </si>
  <si>
    <t>VIDENTE CONSTRUCOES E COMERCIO LTDA - ME (COMPRASNET)</t>
  </si>
  <si>
    <t>26.517.495/0001-14</t>
  </si>
  <si>
    <t>Kalunga Comércio e Indústria Gráfica Ltda</t>
  </si>
  <si>
    <t>43.283.811/0023-65</t>
  </si>
  <si>
    <t>Kabum Comercio Eletronico S.A.</t>
  </si>
  <si>
    <t>05.570.714/0001-59</t>
  </si>
  <si>
    <t>FITA ISOLANTE 750V 20 METROS</t>
  </si>
  <si>
    <t>FITA ISOLANTE 750V 20 METROS - PVC AUTO-EXTINGUÍVEL, ATÉ 750 V, COR PRETA, CLASSE TEMPERATURA 90°C, COMPRIMENTO 20 M, LARGURA 19 MM, ESPESSURA 0,15 MM, ANTI-CHAMA, NORMA NBR 60454-3-1, ROLO COM 20M.</t>
  </si>
  <si>
    <t>Finoka Center - Comércio de Material de Construção (COMPRASNET)</t>
  </si>
  <si>
    <t>07.771.601/0001-47</t>
  </si>
  <si>
    <t>R. D. Velani Elétrica - ME (COMPRASNET)</t>
  </si>
  <si>
    <t>21.329.429/0001-05</t>
  </si>
  <si>
    <t>Licita Online Eireli ME (COMPRASNET)</t>
  </si>
  <si>
    <t>24.360.974/0001-44</t>
  </si>
  <si>
    <t>FITA ISOLANTE ELÉTRICA AUTOFUSÃO</t>
  </si>
  <si>
    <t>FITA ISOLANTE ELÉTRICA AUTOFUSÃO - COR: PRETA. ATENDE A NORMA: ASTM-D-4388 NBR 10669. ROLO DE 10M DE COMPRIMENTO, PROTEGIDO COM INVÓLUCRO PLÁSTICO. LARGURA: 19MM - ESPESSURA: 0,76MM. PRODUTO À BASE DE BORRACHA ETILENO-PROPILENO (EPR), NÃO PERECÍVEL. COM FILME PROTETOR. APLICAÇÕES: RECOMENDADA PARA RECOMPOSIÇÃO DA CAMADA ISOLANTE DE CABOS ELÉTRICOS EM EMENDAS E TERMINAÇÕES ATÉ 69KV. TEMPERATURA: 105ºC EM REGIME CONTÍNUO E 140ºC EM REGIME EMERGENCIAL).</t>
  </si>
  <si>
    <t>RRC MATERIAIS PARA CONSTRUÇÃO LTDA-ME (COMPRASNET)</t>
  </si>
  <si>
    <t>HASTE ATERRAMENTO 5/8" X 2400MM</t>
  </si>
  <si>
    <t>HASTE ATERRAMENTO 5/8" X 2400MM - COM CONECTOR, 2400 MM DE COMPRIMENTO, DIÂMETRO NOMINAL: 5/8'', NÚCLEO DE AÇO CARBONO SAE 1010/1020 COM REVESTIMENTO DE COBRE, DE ACORDO COM AS NORMAS NBR 13571/96 E UL-467</t>
  </si>
  <si>
    <t>COMSERMAS COMERCIO DE MATERIAIS DE CONSTRUCAO LTDA - EP (COMPRASNET)</t>
  </si>
  <si>
    <t>26.420.698/0001-98</t>
  </si>
  <si>
    <t>HOLOFOTE / REFLETOR LED 100W</t>
  </si>
  <si>
    <t>HOLOFOTE/REFLETOR LED 100W - POTÊNCIA: 100W; COR DA LUZ: BRANCO FRIO 6000/6500K; VIDA ÚTIL DE, NO MÍNIMO, 30.000 HORAS, VOLTAGEM: BIVOLT AUTOMÁTICO (110V 220V), PROTEÇÃO (ÁGUA/POEIRA): IP66; GARANTIA MÍNIMA DE 1 (UM) ANO.</t>
  </si>
  <si>
    <t>JRS DISTRIBUICOES LTDA (COMPRASNET)</t>
  </si>
  <si>
    <t>32.213.763/0001-07</t>
  </si>
  <si>
    <t>VMR EMPREENDIMENTOS E SERVICOS LTDA (COMPRASNET)</t>
  </si>
  <si>
    <t>19.457.657/0001-00</t>
  </si>
  <si>
    <t>EZ TECHS IMPORTADORA, EXPORTADORA E REPRESENTACOES EIRELI (COMPRASNET)</t>
  </si>
  <si>
    <t>09.473.928/0001-68</t>
  </si>
  <si>
    <t>HOLOFOTE / REFLETOR LED 30W</t>
  </si>
  <si>
    <t>HOLOFOTE/REFLETOR LED 30W - POTÊNCIA: 30W; COR DA LUZ: BRANCO FRIO 6000/6500K; VIDA ÚTIL DE, NO MÍNIMO, 30.000 HORAS, VOLTAGEM: BIVOLT AUTOMÁTICO (110V 220V), PROTEÇÃO (ÁGUA/POEIRA): IP66; GARANTIA MÍNIMA DE 1 (UM) ANO.</t>
  </si>
  <si>
    <t>PAULO SERGIO DE SOUZA CPF 789.253.126-20 - EPP (COMPRASNET)</t>
  </si>
  <si>
    <t>07.192.771/0001-77</t>
  </si>
  <si>
    <t>HOLOFOTE / REFLETOR LED 50W</t>
  </si>
  <si>
    <t>HOLOFOTE/REFLETOR LED 50W - POTÊNCIA: 50W; COR DA LUZ: BRANCO FRIO 6000/6500K; VIDA ÚTIL DE, NO MÍNIMO, 30.000 HORAS, VOLTAGEM: BIVOLT AUTOMÁTICO (110V 220V), PROTEÇÃO (ÁGUA/POEIRA): IP66; GARANTIA MÍNIMA DE 1 (UM) ANO.</t>
  </si>
  <si>
    <t xml:space="preserve">INTERRUPTOR 1 TECLA PARALELO </t>
  </si>
  <si>
    <t>INTERRUPTOR 1 TECLA PARALELO - DE EMBUTIR, COM 1 (UMA) TECLA PARALELO, CONJUNTO COMPLETO COM ESPELHO E PARAFUSOS, CAIXA 4X2", 250V/10A. REFERÊNCIA DAS CARACTERÍSTICAS TÉCNICAS: PRODUTO SIMILAR OU SUPERIOR À MARCA PIAL.</t>
  </si>
  <si>
    <t>SISU COMERCIAL E SERVICOS LTDA. - ME (COMPRASNET)</t>
  </si>
  <si>
    <t>18.155.126/0001-09</t>
  </si>
  <si>
    <t>CONSTRUTORA SAO BENTO LTDA (COMPRASNET)</t>
  </si>
  <si>
    <t>10.499.738/0001-07</t>
  </si>
  <si>
    <t>INTERRUPTOR 1 TECLA SIMPLES</t>
  </si>
  <si>
    <t>INTERRUPTOR 1 TECLA SIMPLES - DE EMBUTIR, COM 1 (UMA) TECLA SIMPLES, CONJUNTO COMPLETO COM ESPELHO E PARAFUSOS, CAIXA 4X2", 250V/10A. REFERÊNCIA DAS CARACTERÍSTICAS TÉCNICAS: PRODUTO SIMILAR OU SUPERIOR À MARCA PIAL.</t>
  </si>
  <si>
    <t>FELIZ TINTAS COMERCIO LTDA (COMPRASNET)</t>
  </si>
  <si>
    <t>28.094.450/0001-00</t>
  </si>
  <si>
    <t>CLAYTON REIS DO REGO 04634740400 (COMPRASNET)</t>
  </si>
  <si>
    <t>31.742.923/0001-42</t>
  </si>
  <si>
    <t>INTERRUPTOR 2 TECLAS PARALELO</t>
  </si>
  <si>
    <t>INTERRUPTOR 2 TECLAS PARALELO - DE EMBUTIR, COM 2 (DUAS) TECLAS PARALELO, CONJUNTO COMPLETO COM ESPELHO E PARAFUSOS, CAIXA 4X2", 250V/10A. REFERÊNCIA DAS CARACTERÍSTICAS TÉCNICAS: PRODUTO SIMILAR OU SUPERIOR À MARCA PIAL.</t>
  </si>
  <si>
    <t>QUALITY ATACADO LTDA - ME</t>
  </si>
  <si>
    <t>INTERRUPTOR 2 TECLAS SIMPLES</t>
  </si>
  <si>
    <t>INTERRUPTOR 2 TECLAS SIMPLES - DE EMBUTIR, COM 2 (DUAS) TECLAS SIMPLES, CONJUNTO COMPLETO COM ESPELHO E PARAFUSOS, CAIXA 4X2", 250V/10A. REFERÊNCIA DAS CARACTERÍSTICAS TÉCNICAS: PRODUTO SIMILAR OU SUPERIOR À MARCA PIAL.</t>
  </si>
  <si>
    <t>WZ UNIAO M0NTAGEM E INSTALACOES INDUSTRIAIS LTDA - EPP (COMPRASNET)</t>
  </si>
  <si>
    <t xml:space="preserve">08.772.301/0001-45 </t>
  </si>
  <si>
    <t>INTERRUPTOR AUTOMÁTICO COM SENSOR DE PRESENÇA</t>
  </si>
  <si>
    <t>INTERRUPTOR AUTOMÁTICO COM SENSOR DE PRESENÇA - COM SENSORES FOTOCÉLULA E INFRAVERMELHO, 2 FIOS, COM TEMPORIZADOR ATÉ 8 MINUTOS, PARA QUALQUER TIPO DE LÂMPADA, CAPACIDADE DE, NO MÍNIMO, 600W. BIVOLT AUTOMÁTICO, FIXAÇÃO À TETO E PAREDE POR MEIO DE ARTICULADOR, ALCANCE MÍNIMO DE 5 A 8 METROS, ÂNGULO DA LENTE: 360 GRAUS. COM TEMPORIZADOR AJUSTÁVEL. APLICAÇÃO: ACENDE E APAGA AS LUZES AUTOMATICAMENTE NA PRESENÇA DE PESSOAS NO AMBIENTE, REDUZINDO-SE O DESPERDÍCIO DE ENERGIA ELÉTRICA. REFERÊNCIA DAS CARACTERÍSTICAS TÉCNICAS: PRODUTO SIMILAR OU SUPERIOR À QUALITRONIX QA22. GARANTIA MÍNIMA DE 1 (UM) ANO CONTRA DEFEITOS DE FABRICAÇÃO.</t>
  </si>
  <si>
    <t>DENISE T. PETRY CAMEJO - ME (COMPRASNET)</t>
  </si>
  <si>
    <t>02.997.059/0001-21</t>
  </si>
  <si>
    <t>P E COMERCIO DE ILUMINACAO LTDA (COMPRASNET)</t>
  </si>
  <si>
    <t>29.630.411/0001-42</t>
  </si>
  <si>
    <t>INTERRUPTOR BIPOLAR 10A</t>
  </si>
  <si>
    <t>INTERRUPTOR BIPOLAR 10A - INTERRUPTOR DE EMBUTIR BIPOLAR SIMPLES, 10A X 250V, COM ESPELHO, TECLA DUPLA FOSFORESCENTE, EM MATERIAL TERMOPLÁSTICO AUTO EXTINGUÍVEL, CERTIFICADO PELO INMETRO. REFERÊNCIA DAS CARACTERÍSTICAS TÉCNICAS: PRODUTO SIMILAR OU SUPERIOR ÀS MARCAS PIAL OU SCHNEIDER.</t>
  </si>
  <si>
    <t>08.772.301/0001-45</t>
  </si>
  <si>
    <t>FORMOSO COMERCIO EM GERAL LTDA - ME (COMPRASNET)</t>
  </si>
  <si>
    <t>20.820.087/0001-50</t>
  </si>
  <si>
    <t>QUALITY COMERCIO DE MATERIAIS ELETRICOS E HIDRAULI (COMPRASNET)</t>
  </si>
  <si>
    <t>08.685.690/0001-71</t>
  </si>
  <si>
    <t>INTERRUPTOR BIPOLAR 20A</t>
  </si>
  <si>
    <t>INTERRUPTOR BIPOLAR 20A - INTERRUPTOR DE EMBUTIR BIPOLAR SIMPLES, 20A X 250V, COM ESPELHO, TECLA DUPLA FOSFORESCENTE, EM MATERIAL TERMOPLÁSTICO AUTO EXTINGUÍVEL, CERTIFICADO PELO INMETRO. REFERÊNCIA DAS CARACTERÍSTICAS TÉCNICAS: PRODUTO SIMILAR OU SUPERIOR ÀS MARCAS PIAL OU SCHNEIDER.</t>
  </si>
  <si>
    <t>R. P. DA SILVA MATERIAL DE CONSTRUCAO LTDA - EPP (COMPRASNET)</t>
  </si>
  <si>
    <t>70.097.282/0001-72</t>
  </si>
  <si>
    <t>KIT DE ANILHAS NUMERADAS</t>
  </si>
  <si>
    <t>KIT DE ANILHAS NUMERADAS - PACOTE COM 100 UNIDADES. PARA MARCAÇÃO / IDENTIFICAÇÃO DE CABOS ELÉTRICOS; CADA PACOTE DEVE CONTER 100 PEÇAS (ANILHAS): SENDO 10 PEÇAS DE CADA NÚMERO IDENTIFICADO DE "0" (ZERO) A "9" (NOVE); FABRICADO EM PLÁSTICO RÍGIDO, RESISTENTE E DURÁVEL; PARA IDENTIFICAÇÃO DE CABOS ELÉTRICOS; ESPESSURA MÍNIMA: 5MM; REFERÊNCIA DAS CARACTERÍSTICAS TÉCNICAS: PRODUTO SIMILAR OU SUPERIOR À MARCA HELLERMANN TYTON.</t>
  </si>
  <si>
    <t>STAR NETWORKS COMERCIO ELETRO ELETRONICOS LTDA - EPP (COMPRASNET)</t>
  </si>
  <si>
    <t>11.420.095/0001-19</t>
  </si>
  <si>
    <t>B2W - Companhia Digital (Shoptime.com.br)</t>
  </si>
  <si>
    <t>Amazon Serviços de Varejo do Brasil Ltda</t>
  </si>
  <si>
    <t>15.436.940/0001-03</t>
  </si>
  <si>
    <t>LÂMPADA ELETRÔNICA 3U 25W</t>
  </si>
  <si>
    <t>LÂMPADA ELETRÔNICA 3U 25W - COR BRANCA; E27; VOLTAGEM DE ALIMENTAÇÃO 110/220V; VIDA ÚTIL DE, NO MÍNINO, 6000 HORAS; CERTIFICADO PELO INMETRO COM SELO PROCEL.</t>
  </si>
  <si>
    <t>RC TEIVE COMERCIO E DISTRIBUICAO LTDA - ME (COMPRASNET)</t>
  </si>
  <si>
    <t>04.176.836/0001-00</t>
  </si>
  <si>
    <t>POOL ENGENHARIA, SERVICO, INDUSTRIA E COMERCIO DE CONSTRUCOES LTDA (COMPRASNET)</t>
  </si>
  <si>
    <t>01.106.257/0001-95</t>
  </si>
  <si>
    <t>LÂMPADA FLUORESCENTE COMPACTA 32W (BASE E-27)</t>
  </si>
  <si>
    <t>LÂMPADA FLUORESCENTE COMPACTA 32W - COR BRANCA; TENSÃO DE ALIMENTAÇÃO: 110/220V; SOQUETE E27; REATOR ELETRÔNICO INTEGRADO; 6400 K; VIDA ÚTIL DE, NO MÍNIMO, 6000 HORAS. GARANTIA MÍNIMA DE 1 (UM) ANO CONTRA DEFEITOS DE FABRICAÇÃO.</t>
  </si>
  <si>
    <t>J R PRODUTOS, EQUIPAMENTOS E UTILIDADES LTDA - EPP (COMPRASNET)</t>
  </si>
  <si>
    <t>01.631.853/0001-94</t>
  </si>
  <si>
    <t>C.A.M. OLIVEIRA JUNIOR (COMPRASNET)</t>
  </si>
  <si>
    <t>04.287.121/0001-17</t>
  </si>
  <si>
    <t>GILSON ARAUJO CHAVES 00055880223 (COMPRASNET)</t>
  </si>
  <si>
    <t>32.643.805/0001-40</t>
  </si>
  <si>
    <t>LÂMPADA FLUORESCENTE COMPACTA 85W (BASE E-27)</t>
  </si>
  <si>
    <t>LÂMPADA FLUORESCENTE COMPACTA 85W (BASE E-27) - LÂMPADA ELETRÔNICA FLUORESCENTE COMPACTA MODELO ESPIRAL DE 85 W X 220 V, ROSCA PARA SOQUETE PADRÃO E-27, COM REATOR ELETRÔNICO ACOPLADO, FLUXO LUMINOSO MÍNIMO (LM) DE 5000, IRC SUPERIOR A 70, TEMPERATURA DE COR ACIMA DE 5000 K, VIDA ÚTIL APROXIMADA DE 7.000 HORA. GARANTIA MÍNIMA DE 1 (UM) ANO CONTRA DEFEITOS DE FABRICAÇÃO.</t>
  </si>
  <si>
    <t>SANTIM ILUMINACAO LTDA - EPP (COMPRASNET)</t>
  </si>
  <si>
    <t>24.292.238/0001-04</t>
  </si>
  <si>
    <t>JA COMERCIO VAREJISTA E ATACADISTA, SERVICOS E DISTRIBU (COMPRASNET)</t>
  </si>
  <si>
    <t>33.063.052/0001-66</t>
  </si>
  <si>
    <t>LÂMPADA FLUORESCENTE TUBULAR T8 20W</t>
  </si>
  <si>
    <t>LÂMPADA FLUORESCENTE 20W - COR BRANCA; TIPO TUBULAR; POTÊNCIA 20W; TENSÃO DE ALIMENTAÇÃO: 110/220V; BULBO T8; COM 60CM DE COMPRIMENTO; SOQUETE G13; 5000K LUZ DIA; VIDA ÚTIL DE, NO MÍNIMO, 15000 HORAS. GARANTIA MÍNIMA DE 1 (UM) ANO CONTRA DEFEITOS DE FABRICAÇÃO.</t>
  </si>
  <si>
    <t>TRANKS COMERCIO E SERVICOS - EIRELI (COMPRASNET)</t>
  </si>
  <si>
    <t>29.957.450/0001-59</t>
  </si>
  <si>
    <t>CARLOS MENESES GOMES SERVICOS E COMERCIO MATERIAL DE CONSTRUCAO LTDA (COMPRASNET)</t>
  </si>
  <si>
    <t>LAMPADA FLUORESCENTE TUBULAR T8 40 W</t>
  </si>
  <si>
    <t>LÂMPADA FLUORESCENTE 40 W - COR BRANCA; TIPO TUBULAR; POTÊNCIA 40W; TENSÃO DE ALIMENTAÇÃO: 110/220V, BULBO T8, COM 60CM DE COMPRIMENTO, SOQUETE G13; 5000K LUZ DIA - VIDA ÚTIL DE, NO MÍNIMO, 15000 HORAS. GARANTIA MÍNIMA DE 1 (UM) ANO CONTRA DEFEITOS DE FABRICAÇÃO.</t>
  </si>
  <si>
    <t>Iluminar Comércio e Representações - EIRELI / Rosenei da Silva Reis (COMPRASNET)</t>
  </si>
  <si>
    <t>Virtus Comércio e Serviços de Máquinas e Equipamentos - EIRELI (COMPRASNET)</t>
  </si>
  <si>
    <t>32.540.714/0001-89</t>
  </si>
  <si>
    <t>AUTO PECAS E FERRAGENS PEREIRA LTDA - ME (COMPRASNET)</t>
  </si>
  <si>
    <t>84.457.639/0001-90</t>
  </si>
  <si>
    <t>LÂMPADA LED 30W (BASE E-27)</t>
  </si>
  <si>
    <t>LÂMPADA LED 30W E-27 - POTÊNCIA 30W, SOQUETE E-27, BIVOLT, LUZ BRANCA FRIA, TEMPERATURA DE COR DE 6400K, CERTIFICADA PELO INMETRO. REFERÊNCIA DAS CARACTERÍSTICAS TÉCNICAS: PRODUTO SIMILAR OU SUPERIOR À MARCA PHILIPS. GARANTIA MÍNIMA DE 1 (UM) ANO CONTRA DEFEITOS DE FABRICAÇÃO.</t>
  </si>
  <si>
    <t>M M DISTRIBUIDORA DE MATERIAIS ELETRICOS E INSTALACAO EIRELI (COMPRASNET)</t>
  </si>
  <si>
    <t>11.089.351/0001-37</t>
  </si>
  <si>
    <t>INFINITY IMPORTACAO E COMERCIO DE LUMINARIAS LTDA (COMPRASNET)</t>
  </si>
  <si>
    <t>14.150.937/0001-58</t>
  </si>
  <si>
    <t>LÂMPADA LED 50W (BASE E-40)</t>
  </si>
  <si>
    <t>LÂMPADA LED 50W (BASE E-40) - POTÊNCIA 50W, SOQUETE E-40, TENSÃO BIVOLT, TEMPERATURA DE COR 5500 A 6500 K, ÂNGULO DO FACHO LUMINOSO DE 360º. GARANTIA MÍNIMA DE 1 (UM) ANO CONTRA DEFEITOS DE FABRICAÇÃO.</t>
  </si>
  <si>
    <t>FIOLUZ COMERCIO DE MATERIAIS ELETRICOS LTDA - EPP (COMPRASNET)</t>
  </si>
  <si>
    <t>52.245.412/0001-95</t>
  </si>
  <si>
    <t>LAMPADA LED 9W (BASE G24D-2)</t>
  </si>
  <si>
    <t>LAMPADA LED 9W (BASE G24D-2) - POTÊNCIA 9W; SOQUETE G24D-2; TENSÃO BIVOLT; TIPO BULBO U; FORMATO COMPACTA. GARANTIA MÍNIMA DE 1 (UM) ANO CONTRA DEFEITOS DE FABRICAÇÃO.</t>
  </si>
  <si>
    <t>TOP LIGHT ATACADISTA DE MATERIAIS ELETRICOS LTDA (COMPRASNET)</t>
  </si>
  <si>
    <t>08.842.653/0001-20</t>
  </si>
  <si>
    <t>C E S ARAUJO (COMPRASNET)</t>
  </si>
  <si>
    <t>24.603.073/0001-36</t>
  </si>
  <si>
    <t>LAMPADA LED TUBULAR 20W</t>
  </si>
  <si>
    <t>LAMPADA LED TUBULAR 20W - BASE G13; BULBO T8; 120 CM DE COMPRIMENTO; POTÊNCIA NOMINAL 20 W; TENSÃO 110/220V; FREQUENCIA 60HZ; TEMPERATURA DA COR DE 6500K; IP 43; GARANTIA MÍNIMA DE 1 (UM) ANO CONTRA DEFEITOS DE FABRICAÇÃO.</t>
  </si>
  <si>
    <t>LEDNOW ELETRONICOS IMPORTACAO E EXPORTACAO LTDA - ME (COMPRASNET)</t>
  </si>
  <si>
    <t>21.370.621/0001-37</t>
  </si>
  <si>
    <t>COMSERMAS COMERCIO DE MATERIAIS DE CONSTRUCAO LTDA - EPP (COMPRASNET)</t>
  </si>
  <si>
    <t>LAMPADA MISTA 160W</t>
  </si>
  <si>
    <t>LAMPADA MISTA 160W - POTÊNCIA NOMINAL 160W; TENSÃO 220V; MERCÚRIO E TUNGSTÊNIO; BASE E27/; GARANTIA MÍNIMA DE 1 (UM) ANO CONTRA DEFEITOS DE FABRICAÇÃO.</t>
  </si>
  <si>
    <t>H L P COMERCIO ELETRO-FONIA LTDA - EPP (COMPRASNET)</t>
  </si>
  <si>
    <t>16.866.828/0001-67</t>
  </si>
  <si>
    <t>LAMPADA MISTA 250W</t>
  </si>
  <si>
    <t>LAMPADA MISTA 250W - POTÊNCIA NOMINAL 250 W; TENSÃO 220V; BASE E40, BULBO ELÍPTICO. GARANTIA MÍNIMA DE 1 (UM) ANO CONTRA DEFEITOS DE FABRICAÇÃO.</t>
  </si>
  <si>
    <t>LICITE BRASIL COMERCIO E SERVICOS EIRELI - ME (COMPRASNET)</t>
  </si>
  <si>
    <t>27.184.259/0001-96</t>
  </si>
  <si>
    <t>LAMPADA MISTA 500W</t>
  </si>
  <si>
    <t>LAMPADA MISTA 500W - POTÊNCIA NOMINAL 500W; TENSÃO 220V; BASE E40, BULBO ELÍPTICO. GARANTIA MÍNIMA DE 1 (UM) ANO CONTRA DEFEITOS DE FABRICAÇÃO.</t>
  </si>
  <si>
    <t>ARLETE SOUZA DA SILVA 26605546253 (COMPRASNET)</t>
  </si>
  <si>
    <t>25.408.885/0001-93</t>
  </si>
  <si>
    <t>LÂMPADA VAPOR METÁLICO 250W</t>
  </si>
  <si>
    <t>LÂMPADA VAPOR METÁLICO 250W - POTÊNCIA NOMINAL 250W; BULBO TUBULAR; TENSÃO 220V; FREQUÊNCIA 60 HZ; BASE E40; GARANTIA MÍNIMA DE 1 (UM) ANO CONTRA DEFEITOS DE FABRICAÇÃO.</t>
  </si>
  <si>
    <t>LÂMPADA VAPOR METÁLICO 400W</t>
  </si>
  <si>
    <t>LÂMPADA VAPOR METÁLICO 400W - POTÊNCIA NOMINAL 400W; BULBO TUBULAR; TENSÃO 220V; FREQUÊNCIA 60 HZ; BASE E40; GARANTIA MÍNIMA DE 1 (UM) ANO CONTRA DEFEITOS DE FABRICAÇÃO.</t>
  </si>
  <si>
    <t>LUMINÁRIA ILUMINAÇÃO PÚBLICA LED</t>
  </si>
  <si>
    <t>LUMINÁRIA ILUMINAÇÃO PÚBLICA LED - POTÊNCIA NOMINAL DE, NO MÍNIMO, 150W; LUZ BRANCA; COM ENCAIXE PARA POSTE DE ILUMINAÇÃO PÚBLICA; ESPECIFICAÇÕES MÍNIMAS: BIVOLT AUTOMÁTICO; TEMPERATURA DE COR: 5000K; GRAU DE PROTEÇÃO ÁGUA/POEIRA (MÍN): IP66; CERTIFICADO PELO INMETRO; VIDA ÚTIL DE, NO MÍNIMO, 20.000 HORAS; GARANTIA MÍNIMA DE 2 (DOIS) ANOS; REFERÊNCIA DAS CARACTERÍSTICAS TÉCNICAS: PRODUTO SIMILAR OU SUPERIOR À MARCA LEDSTAR.</t>
  </si>
  <si>
    <t>MULTI LITE COMERCIAL ELETRICA LTDA. - EPP (COMPRASNET)</t>
  </si>
  <si>
    <t>28.423.235/0001-05</t>
  </si>
  <si>
    <t>M.A.B COMERCIO DE MATERIAIS ELETRICOS EIRELI (COMPRASNET)</t>
  </si>
  <si>
    <t>31.458.851/0001-06</t>
  </si>
  <si>
    <t>LUZ DE EMERGÊNCIA LED</t>
  </si>
  <si>
    <t>LUZ DE EMERGÊNCIA LED - COM 30 LEDS; PARA FIXAÇÃO À PAREDE/TETO; LUZ BRANCA; FABRICADO EM CORPO PLÁSTICO; AUTONOMIA DE, NO MÍNIMO, 12 HORAS; COM BATERIA INTERNA RECARREGÁVEL; ESPECIFICAÇÕES MÍNIMAS: POTÊNCIA NOMINAL (MÍN): 3W; TENSÃO: BIVOLT; FREQUÊNCIA: 60HZ; FLUXO LUMINOSO (MÍN): 30 LÚMENS; BIVOLT; GARANTIA DE, NO MÍNIMO, 6 (SEIS) MESES CONTRA DEFEITOS DE FABRICAÇÃO.</t>
  </si>
  <si>
    <t>RM COMERCIO DE MERCADORIAS E MATERIAIS LTDA - ME (COMPRASNET)</t>
  </si>
  <si>
    <t>20.784.313/0001-95</t>
  </si>
  <si>
    <t>PILHA AA COMUM 1,5V</t>
  </si>
  <si>
    <t>PILHA AA COMUM - PACOTE C/ 04 (QUATRO) UNIDADES. PILHA ALCALINA; TENSÃO NOMINAL 1,5 V; TIPO COMUM (AA).</t>
  </si>
  <si>
    <t>PCT C/4 UNID</t>
  </si>
  <si>
    <t>FLAVIA MARQUES MAYRINCK 09003326622 (COMPRASNET)</t>
  </si>
  <si>
    <t>28.887.169/0001-24</t>
  </si>
  <si>
    <t>N.S.S. COMERCIAL &amp; CONSTRUTORA EIRELI - ME (COMPRASNET)</t>
  </si>
  <si>
    <t>28.634.818/0001-85</t>
  </si>
  <si>
    <t>PILHA AAA PALITO 1,5V</t>
  </si>
  <si>
    <t>PILHA AAA PALITO - PACOTE C/ 02 (DUAS) UNIDADES. PILHA ALCALINA; TENSÃO NOMINAL 1,5 V; TIPO PALITO (AAA).</t>
  </si>
  <si>
    <t>PCT C/2 UNID</t>
  </si>
  <si>
    <t>30.804.335/0001-23</t>
  </si>
  <si>
    <t>PILHA RECARREGÁVEL AA COMUM 1,2V</t>
  </si>
  <si>
    <t>PILHA RECARREGÁVEL AA COMUM 1,2V - PACOTE C/ 4 (QUATRO) UNIDADES. CAPACIDADE DE, NO MÍNIMO, 2.500 MAH; TENSÃO DA BATERIA: 1,2 V; COMPOSIÇÃO QUÍMICA: NÍQUEL HIDRETO METÁLICO (NI-MH); SEM METAIS PESADOS (PB, HG, CD); GARANTIA MÍNIMA DE 01 (UM) ANO.</t>
  </si>
  <si>
    <t>J. M. DE SOUSA JUNIOR - ME (COMPRASNET)</t>
  </si>
  <si>
    <t>10.715.575/0001-44</t>
  </si>
  <si>
    <t>DOUGLAS GUSTAVO CARDOSO 01629708038 (COMPRASNET)</t>
  </si>
  <si>
    <t>32.059.698/0001-07</t>
  </si>
  <si>
    <t>RAMOS CONSULTORIA E COMERCIO LTDA - ME (COMPRASNET)</t>
  </si>
  <si>
    <t>07.048.323/0001-02</t>
  </si>
  <si>
    <t>PILHA RECARREGÁVEL AAA PALITO 1,2V</t>
  </si>
  <si>
    <t>PILHA RECARREGÁVEL AAA PALITO 1,2V - PACOTE C/ 4 (QUATRO) UNIDADES. CAPACIDADE DE, NO MÍNIMO, 900 MAH; TENSÃO DA BATERIA: 1,2 V; COMPOSIÇÃO QUÍMICA: NÍQUEL HIDRETO METÁLICO (NI-MH); SEM METAIS PESADOS (PB, HG, CD); GARANTIA MÍNIMA DE 01 (UM) ANO.</t>
  </si>
  <si>
    <t>QUEIROZ PIVETTA EMPREENDIMENTOS EIRELI (COMPRASNET)</t>
  </si>
  <si>
    <t>18.759.261/0001-55</t>
  </si>
  <si>
    <t>REATOR ELETRÔNICO 2 X 20W</t>
  </si>
  <si>
    <t>REATOR ELETRONICO 20W - PARA 2 LÂMPADAS FLUORESCENTES TUBULAR (2 X 20 W); BIVOLT; PARTIDA INSTANTÂNEA; ALTO FATOR DE POTÊNCIA; CERTIFICADO PELO INMETRO.</t>
  </si>
  <si>
    <t>D.P. DA SILVA JUNIOR ELETRICOS - EIRELI - ME (COMPRASNET)</t>
  </si>
  <si>
    <t>27.261.038/0001-74</t>
  </si>
  <si>
    <t>COMERCIAL DISTRIBUIDORA DE MERCADORIAS EM GERAL LTDA (COMPRASNET)</t>
  </si>
  <si>
    <t>01.034.327/0001-47</t>
  </si>
  <si>
    <t>PENIEL COMERCIO E SUPRIMENTOS EIRELI (COMPRASNET)</t>
  </si>
  <si>
    <t>30.354.118/0001-89</t>
  </si>
  <si>
    <t>REATOR ELETRONICO 2 X 40W</t>
  </si>
  <si>
    <t>REATOR ELETRONICO 40W - PARA 2 LÂMPADAS FLUORESCENTES TUBULAR (2 X 40 W); BIVOLT; PARTIDA INSTANTÂNEA; ALTO FATOR DE POTÊNCIA; CERTIFICADO PELO INMETRO.</t>
  </si>
  <si>
    <t>ISOLUX COMERCIAL LTDA - EPP (COMPRASNET)</t>
  </si>
  <si>
    <t>10.229.307/0001-12</t>
  </si>
  <si>
    <t>LICITE BRASIL COMERCIO E SERVICOS EIRELI - ME</t>
  </si>
  <si>
    <t>REATOR LÂMPADA 250W 220V</t>
  </si>
  <si>
    <t>REATOR LÂMPADA 250W 220V - PARA LÂMPADA DE VAPOR METÁLICO; REATOR DE USO INTERNO, COM REATOR CAPACITOR E IGNITOR, POTÊNCIA NOMINAL 250W, TENSÃO NOMINAL 220V, FREQUÊNCIA NOMINAL 60 HZ.</t>
  </si>
  <si>
    <t>REATOR LÂMPADA 400W 220V</t>
  </si>
  <si>
    <t>REATOR LÂMPADA 400W 220V - PARA LÂMPADA DE VAPOR METÁLICO; REATOR DE USO EXTERNO, COM REATOR CAPACITOR E IGNITOR, POTÊNCIA NOMINAL 400W, TENSÃO NOMINAL 220V, FREQUÊNCIA NOMINAL 60 HZ.</t>
  </si>
  <si>
    <t>ANTUNES COMERCIAL LTDA - EPP (COMPRASNET)</t>
  </si>
  <si>
    <t>94.978.236/0001-40</t>
  </si>
  <si>
    <t>TECNO INDUSTRIAL E COMERCIAL LTDA - ME (COMPRASNET)</t>
  </si>
  <si>
    <t>03.764.895/0001-29</t>
  </si>
  <si>
    <t>REFLETOR RETANGULAR 400W</t>
  </si>
  <si>
    <t>REFLETOR RETANGULAR 400W - PARA LÂMPADA DE VAPOR METÁLICO DE ATÉ 400W, 110/220V, SOQUETES E27/E40; FORMATO RETANGULAR; CORPO EM ALUMÍNIO; COM ALOJAMENTO P/REATOR; REFERÊNCIA DAS CARACTERÍSTICAS TÉCNICAS: PRODUTO SIMILAR OU SUPERIOR À MARCA HGE RL 400.</t>
  </si>
  <si>
    <t>JOAO MENDONCA FAHL EMPORIO - ME (COMPRASNET)</t>
  </si>
  <si>
    <t>50.046.291/0001-27</t>
  </si>
  <si>
    <t>RELÉ FOTOELÉTRICO MAGNÉTICO DE CORRENTE ALTERNADA</t>
  </si>
  <si>
    <t>RELÉ FOTOELÉTRICO MAGNÉTICO DE CORRENTE ALTERNADA - POTÊNCIA 1000W (CARGA RESISTIVA); 1200VA 127V E 1800VA 220V (CARGA INDUTIVA); CONTATOS DE CARGA "NF" (NORMALMENTE FECHADOS); APLICAÇÃO: ACENDE E APAGA LÂMPADAS DE ACORDO COM A LUMINOSIDADE DO AMBIENTE; GRAU DE PROTEÇÃO: IP55; ATENDE ÀS NORMAS: ABNT/NEMA/ANSI; CERTIFICADO PELO INMETRO; GARANTIA MÍNIMA DE 1 (UM) ANO.</t>
  </si>
  <si>
    <t>ELETROFER SERRANA LTDA - ME (COMPRASNET)</t>
  </si>
  <si>
    <t>39.831.912/0001-40</t>
  </si>
  <si>
    <t>MGS BRASIL DISTRIBUIDORA LTDA - EPP (COMPRASNET)</t>
  </si>
  <si>
    <t>25.329.901/0001-52</t>
  </si>
  <si>
    <t>ROBSON SILVA COMERCIO DE MATERIAIS ELETRICOS EIRELI (COMPRASNET)</t>
  </si>
  <si>
    <t>22.968.322/0001-61</t>
  </si>
  <si>
    <t>RELÉ TÉRMICO DE SOBRECARGA</t>
  </si>
  <si>
    <t>RELÉ TÉRMICO DE SOBRECARGA - FAIXA DE CORRENTE DE 50 A 63 AMPÈRES EM REGIME A.C.; 220V; COMPONENTES DEVEM SER HOMOLOGADOS PELA UL OU ABNT E POSSUIR PEÇAS DE REPOSIÇÃO E ACESSÓRIOS NO TERRITÓRIO NACIONAL; CERTIFICADO PELO INMETRO; REFERÊNCIA DAS CARACTERÍSTICAS TÉCNICAS: PRODUTO SIMILAR OU SUPERIOR À MARCA SIEMENS.</t>
  </si>
  <si>
    <t>RPF COMERCIAL LTDA - EPP (COMPRASNET)</t>
  </si>
  <si>
    <t>03.217.016/0001-49</t>
  </si>
  <si>
    <t>AGROSHOW AGROPECUARIA EIRELI - ME (COMPRASNET)</t>
  </si>
  <si>
    <t>08.725.008/0001-27</t>
  </si>
  <si>
    <t>SOQUETE PARA LÂMPADA FLUORESCENTE G13</t>
  </si>
  <si>
    <t>SOQUETE PARA LÂMPADA FLUORESCENTE G13 - MATERIAL EM POLIPROPILENO; COM RABICHO; TIPO PUSH-IN ANTIVIBRATÓRIO; PARA LÂMPADA FLUORESCENTE TUBULAR T8; BASE G13 DE ENGATE RÁPIDO; CORRENTE NOMINAL 2 A, TENSÃO MÁXIMA OPERAÇÃO 250 V.</t>
  </si>
  <si>
    <t>GAMA COMPANY LTDA - EPP (COMPRASNET)</t>
  </si>
  <si>
    <t>15.479.369/0001-04</t>
  </si>
  <si>
    <t>TOMADA 2P+T TIPO SOBREPOR 10A</t>
  </si>
  <si>
    <t xml:space="preserve">TOMADA 2P+T TIPO SOBREPOR 10A - TIPO SOBREPOR (PARA CAIXA DE ELETRODUTO), 10A, 250V, DUPLA, 2P+T, PADRÃO NOVO NBR 14136 BRASILEIRO </t>
  </si>
  <si>
    <t>TOMADA 2P+T TIPO SOBREPOR 20A</t>
  </si>
  <si>
    <t xml:space="preserve">TOMADA 2P+T TIPO SOBREPOR 20A - TIPO SOBREPOR (PARA CAIXA DE ELETRODUTO), 20A, 250V, DUPLA, 2P+T, PADRÃO NOVO NBR 14136 BRASILEIRO </t>
  </si>
  <si>
    <t>J. J. VITALLI - ME (COMPRASNET)</t>
  </si>
  <si>
    <t>TOMADA SISTEMA X 2P+T</t>
  </si>
  <si>
    <t>TOMADA SISTEMA X 2P+T - CORRENTE NOMINAL: 20A; TENSÃO NOMINAL: 250V; PADRÃO NOVO BRASILEIRO, NORMAS TÉCNICAS NBR 14136; FABRICADA EM TERMOPLÁSTICO PVC. APLICAÇÃO INSTALAÇÕES EM CANALETAS DO SISTEMA X.</t>
  </si>
  <si>
    <t>ARMAZEM AVENIDA LTDA - EPP (COMPRASNET)</t>
  </si>
  <si>
    <t>11.513.751/0001-28</t>
  </si>
  <si>
    <t>ORGANIZACOES MSL LTDA - EPP (COMPRASNET)</t>
  </si>
  <si>
    <t>07.062.925/0001-06</t>
  </si>
  <si>
    <t>LOTE / GRUPO</t>
  </si>
  <si>
    <t>CÓDIGO CATMAT / CATSER</t>
  </si>
  <si>
    <t>ORÇAMENTO 01</t>
  </si>
  <si>
    <t>CNPJ ORÇAMENTO 01</t>
  </si>
  <si>
    <t>ORÇAMENTO 02</t>
  </si>
  <si>
    <t>CNPJ ORÇAMENTO 02</t>
  </si>
  <si>
    <t>ORÇAMENTO 03</t>
  </si>
  <si>
    <t>CNPJ ORÇAMENTO 03</t>
  </si>
  <si>
    <t>ARQ</t>
  </si>
  <si>
    <t>ARS</t>
  </si>
  <si>
    <t>AVR</t>
  </si>
  <si>
    <t>BRA</t>
  </si>
  <si>
    <t>BRI</t>
  </si>
  <si>
    <t>BRT</t>
  </si>
  <si>
    <t>BRU</t>
  </si>
  <si>
    <t>BTV</t>
  </si>
  <si>
    <t>CAR</t>
  </si>
  <si>
    <t>CBT</t>
  </si>
  <si>
    <t>CJO</t>
  </si>
  <si>
    <t>CMP</t>
  </si>
  <si>
    <t>CPB</t>
  </si>
  <si>
    <t>CPV</t>
  </si>
  <si>
    <t>CTD</t>
  </si>
  <si>
    <t>FER</t>
  </si>
  <si>
    <t>FRM</t>
  </si>
  <si>
    <t xml:space="preserve"> GRU</t>
  </si>
  <si>
    <t>IQB</t>
  </si>
  <si>
    <t>ISA</t>
  </si>
  <si>
    <t>ITP</t>
  </si>
  <si>
    <t>ITQ</t>
  </si>
  <si>
    <t>ITS</t>
  </si>
  <si>
    <t>ITV</t>
  </si>
  <si>
    <t>JCR</t>
  </si>
  <si>
    <t>JND</t>
  </si>
  <si>
    <t>LIM</t>
  </si>
  <si>
    <t>MCC</t>
  </si>
  <si>
    <t>MRL</t>
  </si>
  <si>
    <t>MTO</t>
  </si>
  <si>
    <t>PEP</t>
  </si>
  <si>
    <t>PGP</t>
  </si>
  <si>
    <t>PPR</t>
  </si>
  <si>
    <t>PRC</t>
  </si>
  <si>
    <t>PTB</t>
  </si>
  <si>
    <t>PSG</t>
  </si>
  <si>
    <t>RIBEIRÃO PRETO</t>
  </si>
  <si>
    <t>RCL</t>
  </si>
  <si>
    <t>RGT</t>
  </si>
  <si>
    <t>SBV</t>
  </si>
  <si>
    <t>SCL</t>
  </si>
  <si>
    <t>SJC</t>
  </si>
  <si>
    <t>SLT</t>
  </si>
  <si>
    <t>SOR</t>
  </si>
  <si>
    <t>SMP</t>
  </si>
  <si>
    <t>SPO</t>
  </si>
  <si>
    <t>SRQ</t>
  </si>
  <si>
    <t>SRT</t>
  </si>
  <si>
    <t>SZN</t>
  </si>
  <si>
    <t>STA</t>
  </si>
  <si>
    <t>TUP</t>
  </si>
  <si>
    <t>UBT</t>
  </si>
  <si>
    <t>VTP</t>
  </si>
  <si>
    <t>REITORIA - CMA/DADM</t>
  </si>
  <si>
    <t>TOTAL REITORIA</t>
  </si>
  <si>
    <t>CAP</t>
  </si>
  <si>
    <t xml:space="preserve">CEL </t>
  </si>
  <si>
    <t>CAE</t>
  </si>
  <si>
    <t>CTI</t>
  </si>
  <si>
    <t>QUANTIDADE A SER COMPRADA</t>
  </si>
  <si>
    <t>VALOR TOTAL</t>
  </si>
  <si>
    <t>aguardar processo de reequilíbrio econômico 23305.007205.2020-49</t>
  </si>
  <si>
    <t>CANCELADO</t>
  </si>
  <si>
    <t xml:space="preserve">REQUISIÇÕES DA ATA DE REGISTO DE PREÇOS 16/2019- CONSUMO -MATERIAL ELÉTRICO-CÂMPUS HORTOLÂNDIA </t>
  </si>
  <si>
    <r>
      <rPr>
        <sz val="12"/>
        <color indexed="8"/>
        <rFont val="Arial"/>
        <family val="2"/>
      </rPr>
      <t xml:space="preserve">PROCESSO DE AQUISIÇÃO: </t>
    </r>
    <r>
      <rPr>
        <b/>
        <sz val="12"/>
        <color indexed="8"/>
        <rFont val="Arial"/>
        <family val="2"/>
      </rPr>
      <t>23439.001456.2019-61</t>
    </r>
  </si>
  <si>
    <r>
      <rPr>
        <sz val="12"/>
        <color indexed="8"/>
        <rFont val="Arial"/>
        <family val="2"/>
      </rPr>
      <t xml:space="preserve">    Memorando de Requisição: 08/2020</t>
    </r>
    <r>
      <rPr>
        <b/>
        <sz val="12"/>
        <rFont val="Arial"/>
        <family val="2"/>
      </rPr>
      <t xml:space="preserve"> CEL/HTO</t>
    </r>
    <r>
      <rPr>
        <b/>
        <sz val="12"/>
        <color indexed="8"/>
        <rFont val="Arial"/>
        <family val="2"/>
      </rPr>
      <t xml:space="preserve">    </t>
    </r>
  </si>
  <si>
    <r>
      <rPr>
        <sz val="12"/>
        <color indexed="8"/>
        <rFont val="Arial"/>
        <family val="2"/>
      </rPr>
      <t xml:space="preserve">PROCESSO ORIGINAL: </t>
    </r>
    <r>
      <rPr>
        <b/>
        <sz val="12"/>
        <color indexed="8"/>
        <rFont val="Arial"/>
        <family val="2"/>
      </rPr>
      <t xml:space="preserve">23305.005174.2019-58 </t>
    </r>
  </si>
  <si>
    <r>
      <rPr>
        <sz val="12"/>
        <color indexed="8"/>
        <rFont val="Arial"/>
        <family val="2"/>
      </rPr>
      <t>VALIDADE DA ATA:</t>
    </r>
    <r>
      <rPr>
        <b/>
        <sz val="12"/>
        <color indexed="8"/>
        <rFont val="Arial"/>
        <family val="2"/>
      </rPr>
      <t xml:space="preserve"> 04/12/2020</t>
    </r>
  </si>
  <si>
    <r>
      <rPr>
        <sz val="12"/>
        <color indexed="8"/>
        <rFont val="Arial"/>
        <family val="2"/>
      </rPr>
      <t xml:space="preserve">UASG : </t>
    </r>
    <r>
      <rPr>
        <b/>
        <sz val="12"/>
        <color indexed="8"/>
        <rFont val="Arial"/>
        <family val="2"/>
      </rPr>
      <t>158578</t>
    </r>
  </si>
  <si>
    <r>
      <rPr>
        <sz val="12"/>
        <color indexed="8"/>
        <rFont val="Arial"/>
        <family val="2"/>
      </rPr>
      <t xml:space="preserve">Orçamento/Destino e Local de Entrega: </t>
    </r>
    <r>
      <rPr>
        <b/>
        <sz val="12"/>
        <color indexed="8"/>
        <rFont val="Arial"/>
        <family val="2"/>
      </rPr>
      <t>Câmpus HTO</t>
    </r>
  </si>
  <si>
    <t>DATA DA REQUISIÇÃO: 27/02/2020</t>
  </si>
  <si>
    <r>
      <rPr>
        <sz val="12"/>
        <color indexed="8"/>
        <rFont val="Arial"/>
        <family val="2"/>
      </rPr>
      <t>PRAZO DE ENTREGA:</t>
    </r>
    <r>
      <rPr>
        <b/>
        <sz val="12"/>
        <color indexed="8"/>
        <rFont val="Arial"/>
        <family val="2"/>
      </rPr>
      <t xml:space="preserve"> 60 DIAS </t>
    </r>
  </si>
  <si>
    <t>Sub 
elemento</t>
  </si>
  <si>
    <t>ESTIMADO</t>
  </si>
  <si>
    <t>UNID.</t>
  </si>
  <si>
    <t>QTD SOLICIT.</t>
  </si>
  <si>
    <t>VALOR LICITADO UNITÁRIO</t>
  </si>
  <si>
    <t>VALOR LICITADO TOTAL</t>
  </si>
  <si>
    <t>TOTAL FORNECEDOR</t>
  </si>
  <si>
    <t>REQUIS.</t>
  </si>
  <si>
    <t>OBS.</t>
  </si>
  <si>
    <t>GOLED INDUSTRIA E COMERCIO LTDA</t>
  </si>
  <si>
    <t>CEL</t>
  </si>
  <si>
    <t>SICAF OK</t>
  </si>
  <si>
    <t>ROLO</t>
  </si>
  <si>
    <t>KHARISMA COMERCIAL LTDA</t>
  </si>
  <si>
    <t>REGULARIDADE FISCAL VENCIDA  - RECEITA MUNICIPAL</t>
  </si>
  <si>
    <t>CABO FLEXIVEL 1,5MM2 VERMELHO</t>
  </si>
  <si>
    <t>FIEL COMERCIAL E SERVICOS EIRELI</t>
  </si>
  <si>
    <t>33.658.130/0001-75</t>
  </si>
  <si>
    <t>Total geral</t>
  </si>
  <si>
    <r>
      <rPr>
        <sz val="12"/>
        <color indexed="8"/>
        <rFont val="Arial"/>
        <family val="2"/>
      </rPr>
      <t xml:space="preserve">    Memorando de Requisição: 14/2020</t>
    </r>
    <r>
      <rPr>
        <b/>
        <sz val="12"/>
        <rFont val="Arial"/>
        <family val="2"/>
      </rPr>
      <t xml:space="preserve"> CAP/HTO</t>
    </r>
    <r>
      <rPr>
        <b/>
        <sz val="12"/>
        <color indexed="8"/>
        <rFont val="Arial"/>
        <family val="2"/>
      </rPr>
      <t xml:space="preserve">    </t>
    </r>
  </si>
  <si>
    <r>
      <rPr>
        <sz val="12"/>
        <color indexed="8"/>
        <rFont val="Arial"/>
        <family val="2"/>
      </rPr>
      <t>PRAZO DE ENTREGA:</t>
    </r>
    <r>
      <rPr>
        <b/>
        <sz val="12"/>
        <color indexed="8"/>
        <rFont val="Arial"/>
        <family val="2"/>
      </rPr>
      <t xml:space="preserve"> 60 DIAS  </t>
    </r>
  </si>
  <si>
    <t>FR2 COMERCIO DE MATERIAIS ELETRICOS EIRELI</t>
  </si>
  <si>
    <t>26.455.918/0001-19</t>
  </si>
  <si>
    <t>POSSUI PENDENCIA NA QUALIFICAÇÃO ECONOMICA FINANCEIRA</t>
  </si>
  <si>
    <t>LICITA ONLINE EIRELI</t>
  </si>
  <si>
    <t>REGULARIDADE FISCAL VENCIDA  - RECEITA MUNICIPAL E ESTADUAL</t>
  </si>
  <si>
    <t xml:space="preserve"> GOLED INDUSTRIA E COMERCIO LTDA</t>
  </si>
  <si>
    <r>
      <rPr>
        <sz val="12"/>
        <color indexed="8"/>
        <rFont val="Arial"/>
        <family val="2"/>
      </rPr>
      <t xml:space="preserve">    Memorando de Requisição: 04/2020</t>
    </r>
    <r>
      <rPr>
        <b/>
        <sz val="12"/>
        <rFont val="Arial"/>
        <family val="2"/>
      </rPr>
      <t xml:space="preserve"> CAE/HTO</t>
    </r>
    <r>
      <rPr>
        <b/>
        <sz val="12"/>
        <color indexed="8"/>
        <rFont val="Arial"/>
        <family val="2"/>
      </rPr>
      <t xml:space="preserve">    </t>
    </r>
  </si>
  <si>
    <t>PILHA AA COMUM</t>
  </si>
  <si>
    <t>PCT 04</t>
  </si>
  <si>
    <t xml:space="preserve">EVOLUTION COMERCIO DE COMPONENTES ELETRONICOS EIRELI </t>
  </si>
  <si>
    <t>34.383.762/0001-36</t>
  </si>
  <si>
    <t>PCT 02</t>
  </si>
  <si>
    <t>COURACO COMERCIAL
LTDA</t>
  </si>
  <si>
    <t>Ata 188/2019 cancelada conforme processo nº 23305.003143.2020-04</t>
  </si>
  <si>
    <r>
      <t xml:space="preserve">PROCESSO ORIGINAL: </t>
    </r>
    <r>
      <rPr>
        <b/>
        <sz val="12"/>
        <color indexed="8"/>
        <rFont val="Arial"/>
        <family val="2"/>
      </rPr>
      <t xml:space="preserve">23305.005174.2019-58 </t>
    </r>
  </si>
  <si>
    <t>MINAS ECOMM EIRELI</t>
  </si>
  <si>
    <t>29.408.928/0001-91</t>
  </si>
  <si>
    <t>QUERETARO TECNOLOGIA
DE PROTECAO AMBIENTAL LTDA</t>
  </si>
  <si>
    <t>02.480.417/0001-24</t>
  </si>
  <si>
    <t>EFICILUX COMERCIO E
SERVICO DE EQUIPAMENTOS ELETRICOS 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</si>
</sst>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[$R$-416]\ #,##0.00;[Red]\-[$R$-416]\ #,##0.00"/>
    <numFmt numFmtId="166" formatCode="[$-416]General"/>
    <numFmt numFmtId="167" formatCode="&quot;R$ &quot;#,##0.00"/>
    <numFmt numFmtId="168" formatCode="&quot; R$ &quot;#,##0.00\ ;&quot; R$ (&quot;#,##0.00\);&quot; R$ -&quot;#\ ;@\ 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Segoe UI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1"/>
      <family val="0"/>
    </font>
    <font>
      <b/>
      <sz val="14"/>
      <name val="Arial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68" fontId="12" fillId="0" borderId="0">
      <alignment/>
      <protection/>
    </xf>
    <xf numFmtId="0" fontId="41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64" fontId="0" fillId="0" borderId="10" xfId="47" applyFont="1" applyFill="1" applyBorder="1" applyAlignment="1" applyProtection="1">
      <alignment/>
      <protection/>
    </xf>
    <xf numFmtId="164" fontId="1" fillId="0" borderId="10" xfId="47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164" fontId="0" fillId="0" borderId="0" xfId="47" applyFont="1" applyFill="1" applyBorder="1" applyAlignment="1" applyProtection="1">
      <alignment vertical="center"/>
      <protection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1" fillId="33" borderId="10" xfId="47" applyNumberFormat="1" applyFont="1" applyFill="1" applyBorder="1" applyAlignment="1" applyProtection="1">
      <alignment horizontal="center" vertical="center" wrapText="1"/>
      <protection/>
    </xf>
    <xf numFmtId="164" fontId="1" fillId="33" borderId="10" xfId="47" applyFont="1" applyFill="1" applyBorder="1" applyAlignment="1" applyProtection="1">
      <alignment horizontal="center" vertical="center" wrapText="1"/>
      <protection/>
    </xf>
    <xf numFmtId="164" fontId="1" fillId="33" borderId="10" xfId="47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 applyProtection="1">
      <alignment horizontal="center" vertical="center" textRotation="90" wrapText="1"/>
      <protection/>
    </xf>
    <xf numFmtId="164" fontId="4" fillId="33" borderId="10" xfId="47" applyFont="1" applyFill="1" applyBorder="1" applyAlignment="1" applyProtection="1">
      <alignment horizontal="center" vertical="center" wrapText="1"/>
      <protection/>
    </xf>
    <xf numFmtId="164" fontId="4" fillId="33" borderId="12" xfId="47" applyFont="1" applyFill="1" applyBorder="1" applyAlignment="1" applyProtection="1">
      <alignment horizontal="center" vertical="center" wrapText="1"/>
      <protection/>
    </xf>
    <xf numFmtId="164" fontId="4" fillId="35" borderId="12" xfId="47" applyFont="1" applyFill="1" applyBorder="1" applyAlignment="1" applyProtection="1">
      <alignment horizontal="center" vertical="center" wrapText="1"/>
      <protection/>
    </xf>
    <xf numFmtId="164" fontId="4" fillId="36" borderId="12" xfId="47" applyFont="1" applyFill="1" applyBorder="1" applyAlignment="1" applyProtection="1">
      <alignment horizontal="center" vertical="center" wrapText="1"/>
      <protection/>
    </xf>
    <xf numFmtId="164" fontId="4" fillId="37" borderId="12" xfId="47" applyFont="1" applyFill="1" applyBorder="1" applyAlignment="1" applyProtection="1">
      <alignment horizontal="center" vertical="center" wrapText="1"/>
      <protection/>
    </xf>
    <xf numFmtId="164" fontId="4" fillId="38" borderId="12" xfId="47" applyFont="1" applyFill="1" applyBorder="1" applyAlignment="1" applyProtection="1">
      <alignment horizontal="center" vertical="center" wrapText="1"/>
      <protection/>
    </xf>
    <xf numFmtId="0" fontId="4" fillId="34" borderId="13" xfId="47" applyNumberFormat="1" applyFont="1" applyFill="1" applyBorder="1" applyAlignment="1" applyProtection="1">
      <alignment horizontal="center" vertical="center" wrapText="1"/>
      <protection/>
    </xf>
    <xf numFmtId="164" fontId="4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0" xfId="47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164" fontId="0" fillId="39" borderId="10" xfId="0" applyNumberFormat="1" applyFont="1" applyFill="1" applyBorder="1" applyAlignment="1">
      <alignment horizontal="left" vertical="center" wrapText="1"/>
    </xf>
    <xf numFmtId="164" fontId="0" fillId="39" borderId="10" xfId="47" applyNumberFormat="1" applyFont="1" applyFill="1" applyBorder="1" applyAlignment="1" applyProtection="1">
      <alignment horizontal="left" vertical="center" wrapText="1"/>
      <protection/>
    </xf>
    <xf numFmtId="0" fontId="0" fillId="39" borderId="0" xfId="0" applyFont="1" applyFill="1" applyBorder="1" applyAlignment="1">
      <alignment horizontal="left" vertical="center" wrapText="1"/>
    </xf>
    <xf numFmtId="164" fontId="0" fillId="39" borderId="0" xfId="0" applyNumberFormat="1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164" fontId="0" fillId="40" borderId="10" xfId="0" applyNumberFormat="1" applyFont="1" applyFill="1" applyBorder="1" applyAlignment="1">
      <alignment horizontal="left" vertical="center" wrapText="1"/>
    </xf>
    <xf numFmtId="164" fontId="0" fillId="40" borderId="10" xfId="47" applyNumberFormat="1" applyFont="1" applyFill="1" applyBorder="1" applyAlignment="1" applyProtection="1">
      <alignment horizontal="left" vertical="center" wrapText="1"/>
      <protection/>
    </xf>
    <xf numFmtId="0" fontId="0" fillId="40" borderId="0" xfId="0" applyFont="1" applyFill="1" applyBorder="1" applyAlignment="1">
      <alignment horizontal="left" vertical="center" wrapText="1"/>
    </xf>
    <xf numFmtId="164" fontId="0" fillId="40" borderId="0" xfId="0" applyNumberFormat="1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4" fillId="34" borderId="10" xfId="49" applyNumberFormat="1" applyFont="1" applyFill="1" applyBorder="1" applyAlignment="1" applyProtection="1">
      <alignment horizontal="left" vertical="center" wrapText="1"/>
      <protection/>
    </xf>
    <xf numFmtId="164" fontId="4" fillId="34" borderId="10" xfId="0" applyNumberFormat="1" applyFont="1" applyFill="1" applyBorder="1" applyAlignment="1">
      <alignment vertical="center"/>
    </xf>
    <xf numFmtId="0" fontId="7" fillId="33" borderId="14" xfId="52" applyFont="1" applyFill="1" applyBorder="1">
      <alignment/>
      <protection/>
    </xf>
    <xf numFmtId="0" fontId="7" fillId="33" borderId="15" xfId="52" applyFont="1" applyFill="1" applyBorder="1">
      <alignment/>
      <protection/>
    </xf>
    <xf numFmtId="166" fontId="8" fillId="38" borderId="0" xfId="52" applyNumberFormat="1" applyFont="1" applyFill="1" applyBorder="1" applyAlignment="1">
      <alignment vertical="top"/>
      <protection/>
    </xf>
    <xf numFmtId="166" fontId="9" fillId="38" borderId="0" xfId="52" applyNumberFormat="1" applyFont="1" applyFill="1" applyBorder="1" applyAlignment="1">
      <alignment vertical="center"/>
      <protection/>
    </xf>
    <xf numFmtId="166" fontId="6" fillId="38" borderId="0" xfId="52" applyNumberFormat="1" applyFont="1" applyFill="1" applyBorder="1" applyAlignment="1">
      <alignment vertical="center"/>
      <protection/>
    </xf>
    <xf numFmtId="166" fontId="8" fillId="38" borderId="16" xfId="52" applyNumberFormat="1" applyFont="1" applyFill="1" applyBorder="1" applyAlignment="1">
      <alignment vertical="top"/>
      <protection/>
    </xf>
    <xf numFmtId="49" fontId="11" fillId="38" borderId="17" xfId="52" applyNumberFormat="1" applyFont="1" applyFill="1" applyBorder="1" applyAlignment="1">
      <alignment horizontal="center" vertical="center" wrapText="1"/>
      <protection/>
    </xf>
    <xf numFmtId="166" fontId="11" fillId="38" borderId="18" xfId="52" applyNumberFormat="1" applyFont="1" applyFill="1" applyBorder="1" applyAlignment="1">
      <alignment horizontal="center" vertical="center" wrapText="1"/>
      <protection/>
    </xf>
    <xf numFmtId="49" fontId="11" fillId="38" borderId="18" xfId="52" applyNumberFormat="1" applyFont="1" applyFill="1" applyBorder="1" applyAlignment="1">
      <alignment horizontal="center" vertical="center" wrapText="1"/>
      <protection/>
    </xf>
    <xf numFmtId="167" fontId="11" fillId="38" borderId="18" xfId="52" applyNumberFormat="1" applyFont="1" applyFill="1" applyBorder="1" applyAlignment="1">
      <alignment horizontal="center" vertical="center" wrapText="1"/>
      <protection/>
    </xf>
    <xf numFmtId="167" fontId="11" fillId="38" borderId="18" xfId="45" applyNumberFormat="1" applyFont="1" applyFill="1" applyBorder="1" applyAlignment="1">
      <alignment horizontal="center" vertical="center" wrapText="1"/>
      <protection/>
    </xf>
    <xf numFmtId="166" fontId="11" fillId="38" borderId="19" xfId="52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7" fontId="13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167" fontId="13" fillId="0" borderId="25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64" fontId="0" fillId="0" borderId="21" xfId="47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Fill="1" applyBorder="1" applyAlignment="1">
      <alignment horizontal="left"/>
    </xf>
    <xf numFmtId="164" fontId="0" fillId="0" borderId="30" xfId="47" applyNumberFormat="1" applyFont="1" applyFill="1" applyBorder="1" applyAlignment="1" applyProtection="1">
      <alignment horizontal="left" vertical="center" wrapText="1"/>
      <protection/>
    </xf>
    <xf numFmtId="167" fontId="0" fillId="0" borderId="30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47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7" fontId="1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13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164" fontId="0" fillId="0" borderId="23" xfId="47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center" vertical="center"/>
    </xf>
    <xf numFmtId="164" fontId="0" fillId="0" borderId="25" xfId="47" applyNumberFormat="1" applyFont="1" applyFill="1" applyBorder="1" applyAlignment="1" applyProtection="1">
      <alignment horizontal="left" vertical="center" wrapText="1"/>
      <protection/>
    </xf>
    <xf numFmtId="167" fontId="0" fillId="0" borderId="31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1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164" fontId="0" fillId="41" borderId="10" xfId="0" applyNumberFormat="1" applyFont="1" applyFill="1" applyBorder="1" applyAlignment="1">
      <alignment horizontal="left" vertical="center" wrapText="1"/>
    </xf>
    <xf numFmtId="164" fontId="0" fillId="41" borderId="10" xfId="47" applyNumberFormat="1" applyFont="1" applyFill="1" applyBorder="1" applyAlignment="1" applyProtection="1">
      <alignment horizontal="left" vertical="center" wrapText="1"/>
      <protection/>
    </xf>
    <xf numFmtId="0" fontId="0" fillId="41" borderId="0" xfId="0" applyFont="1" applyFill="1" applyBorder="1" applyAlignment="1">
      <alignment horizontal="left" vertical="center" wrapText="1"/>
    </xf>
    <xf numFmtId="164" fontId="0" fillId="41" borderId="0" xfId="0" applyNumberFormat="1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left" vertical="center" wrapText="1"/>
    </xf>
    <xf numFmtId="164" fontId="0" fillId="46" borderId="10" xfId="0" applyNumberFormat="1" applyFont="1" applyFill="1" applyBorder="1" applyAlignment="1">
      <alignment horizontal="left" vertical="center" wrapText="1"/>
    </xf>
    <xf numFmtId="0" fontId="0" fillId="41" borderId="32" xfId="0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13" fillId="0" borderId="25" xfId="52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67" fontId="13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166" fontId="6" fillId="38" borderId="34" xfId="52" applyNumberFormat="1" applyFont="1" applyFill="1" applyBorder="1" applyAlignment="1">
      <alignment horizontal="center" vertical="center" wrapText="1"/>
      <protection/>
    </xf>
    <xf numFmtId="166" fontId="8" fillId="38" borderId="35" xfId="52" applyNumberFormat="1" applyFont="1" applyFill="1" applyBorder="1" applyAlignment="1">
      <alignment horizontal="left" vertical="top" wrapText="1"/>
      <protection/>
    </xf>
    <xf numFmtId="166" fontId="8" fillId="33" borderId="0" xfId="52" applyNumberFormat="1" applyFont="1" applyFill="1" applyBorder="1" applyAlignment="1">
      <alignment horizontal="right" vertical="top" wrapText="1"/>
      <protection/>
    </xf>
    <xf numFmtId="166" fontId="8" fillId="38" borderId="0" xfId="52" applyNumberFormat="1" applyFont="1" applyFill="1" applyBorder="1" applyAlignment="1">
      <alignment horizontal="center" vertical="top" wrapText="1"/>
      <protection/>
    </xf>
    <xf numFmtId="166" fontId="8" fillId="38" borderId="35" xfId="52" applyNumberFormat="1" applyFont="1" applyFill="1" applyBorder="1" applyAlignment="1">
      <alignment horizontal="left" vertical="center"/>
      <protection/>
    </xf>
    <xf numFmtId="166" fontId="8" fillId="38" borderId="16" xfId="52" applyNumberFormat="1" applyFont="1" applyFill="1" applyBorder="1" applyAlignment="1">
      <alignment horizontal="center" vertical="center" wrapText="1"/>
      <protection/>
    </xf>
    <xf numFmtId="166" fontId="9" fillId="38" borderId="16" xfId="52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8" fillId="38" borderId="16" xfId="52" applyNumberFormat="1" applyFont="1" applyFill="1" applyBorder="1" applyAlignment="1">
      <alignment horizontal="center" vertical="top" wrapText="1"/>
      <protection/>
    </xf>
    <xf numFmtId="0" fontId="15" fillId="0" borderId="1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_BuiltIn_Currency 1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IRP%2016_2019%20-%20SRP%2016_2019%20%20-%20CONSUMO%20-%20MATERIAIS%20EL&#201;TR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ITENS INICIAL"/>
      <sheetName val="PLANILHA DE ITENS FINAL"/>
    </sheetNames>
    <sheetDataSet>
      <sheetData sheetId="0">
        <row r="2">
          <cell r="AB2">
            <v>6.433333333333334</v>
          </cell>
        </row>
        <row r="3">
          <cell r="AB3">
            <v>20.596666666666664</v>
          </cell>
        </row>
        <row r="4">
          <cell r="AB4">
            <v>64.14</v>
          </cell>
        </row>
        <row r="5">
          <cell r="AB5">
            <v>3.373333333333333</v>
          </cell>
        </row>
        <row r="6">
          <cell r="AB6">
            <v>18.16</v>
          </cell>
        </row>
        <row r="7">
          <cell r="AB7">
            <v>50.22666666666666</v>
          </cell>
        </row>
        <row r="8">
          <cell r="AB8">
            <v>50.22666666666666</v>
          </cell>
        </row>
        <row r="9">
          <cell r="AB9">
            <v>50.22666666666666</v>
          </cell>
        </row>
        <row r="10">
          <cell r="AB10">
            <v>50.22666666666666</v>
          </cell>
        </row>
        <row r="11">
          <cell r="AB11">
            <v>50.22666666666666</v>
          </cell>
        </row>
        <row r="12">
          <cell r="AB12">
            <v>50.22666666666666</v>
          </cell>
        </row>
        <row r="13">
          <cell r="AB13">
            <v>75.58999999999999</v>
          </cell>
        </row>
        <row r="14">
          <cell r="AB14">
            <v>75.58999999999999</v>
          </cell>
        </row>
        <row r="15">
          <cell r="AB15">
            <v>75.58999999999999</v>
          </cell>
        </row>
        <row r="16">
          <cell r="AB16">
            <v>75.58999999999999</v>
          </cell>
        </row>
        <row r="17">
          <cell r="AB17">
            <v>75.58999999999999</v>
          </cell>
        </row>
        <row r="18">
          <cell r="AB18">
            <v>75.58999999999999</v>
          </cell>
        </row>
        <row r="19">
          <cell r="AB19">
            <v>142.82000000000002</v>
          </cell>
        </row>
        <row r="20">
          <cell r="AB20">
            <v>142.82000000000002</v>
          </cell>
        </row>
        <row r="21">
          <cell r="AB21">
            <v>142.82000000000002</v>
          </cell>
        </row>
        <row r="22">
          <cell r="AB22">
            <v>142.82000000000002</v>
          </cell>
        </row>
        <row r="23">
          <cell r="AB23">
            <v>142.82000000000002</v>
          </cell>
        </row>
        <row r="24">
          <cell r="AB24">
            <v>142.82000000000002</v>
          </cell>
        </row>
        <row r="25">
          <cell r="AB25">
            <v>237.0566666666667</v>
          </cell>
        </row>
        <row r="26">
          <cell r="AB26">
            <v>237.0566666666667</v>
          </cell>
        </row>
        <row r="27">
          <cell r="AB27">
            <v>237.0566666666667</v>
          </cell>
        </row>
        <row r="28">
          <cell r="AB28">
            <v>237.0566666666667</v>
          </cell>
        </row>
        <row r="29">
          <cell r="AB29">
            <v>237.0566666666667</v>
          </cell>
        </row>
        <row r="30">
          <cell r="AB30">
            <v>237.0566666666667</v>
          </cell>
        </row>
        <row r="31">
          <cell r="AB31">
            <v>422.8566666666666</v>
          </cell>
        </row>
        <row r="32">
          <cell r="AB32">
            <v>422.8566666666666</v>
          </cell>
        </row>
        <row r="33">
          <cell r="AB33">
            <v>422.8566666666666</v>
          </cell>
        </row>
        <row r="34">
          <cell r="AB34">
            <v>422.8566666666666</v>
          </cell>
        </row>
        <row r="35">
          <cell r="AB35">
            <v>422.8566666666666</v>
          </cell>
        </row>
        <row r="36">
          <cell r="AB36">
            <v>524.5566666666667</v>
          </cell>
        </row>
        <row r="37">
          <cell r="AB37">
            <v>524.5566666666667</v>
          </cell>
        </row>
        <row r="38">
          <cell r="AB38">
            <v>524.5566666666667</v>
          </cell>
        </row>
        <row r="39">
          <cell r="AB39">
            <v>524.5566666666667</v>
          </cell>
        </row>
        <row r="40">
          <cell r="AB40">
            <v>524.5566666666667</v>
          </cell>
        </row>
        <row r="41">
          <cell r="AB41">
            <v>1099.9966666666667</v>
          </cell>
        </row>
        <row r="42">
          <cell r="AB42">
            <v>1099.9966666666667</v>
          </cell>
        </row>
        <row r="43">
          <cell r="AB43">
            <v>1099.9966666666667</v>
          </cell>
        </row>
        <row r="44">
          <cell r="AB44">
            <v>1099.9966666666667</v>
          </cell>
        </row>
        <row r="45">
          <cell r="AB45">
            <v>445.86999999999995</v>
          </cell>
        </row>
        <row r="46">
          <cell r="AB46">
            <v>16.036666666666665</v>
          </cell>
        </row>
        <row r="47">
          <cell r="AB47">
            <v>11.756666666666666</v>
          </cell>
        </row>
        <row r="48">
          <cell r="AB48">
            <v>54.11666666666667</v>
          </cell>
        </row>
        <row r="49">
          <cell r="AB49">
            <v>23.39</v>
          </cell>
        </row>
        <row r="50">
          <cell r="AB50">
            <v>28.213333333333328</v>
          </cell>
        </row>
        <row r="51">
          <cell r="AB51">
            <v>32.85666666666666</v>
          </cell>
        </row>
        <row r="52">
          <cell r="AB52">
            <v>38.44</v>
          </cell>
        </row>
        <row r="53">
          <cell r="AB53">
            <v>45.60666666666666</v>
          </cell>
        </row>
        <row r="54">
          <cell r="AB54">
            <v>55.01</v>
          </cell>
        </row>
        <row r="55">
          <cell r="AB55">
            <v>59.13666666666666</v>
          </cell>
        </row>
        <row r="56">
          <cell r="AB56">
            <v>112.13333333333333</v>
          </cell>
        </row>
        <row r="57">
          <cell r="AB57">
            <v>126.90666666666665</v>
          </cell>
        </row>
        <row r="58">
          <cell r="AB58">
            <v>24.036666666666672</v>
          </cell>
        </row>
        <row r="59">
          <cell r="AB59">
            <v>28.80333333333333</v>
          </cell>
        </row>
        <row r="60">
          <cell r="AB60">
            <v>4.796666666666666</v>
          </cell>
        </row>
        <row r="61">
          <cell r="AB61">
            <v>10.096666666666666</v>
          </cell>
        </row>
        <row r="62">
          <cell r="AB62">
            <v>23.796666666666667</v>
          </cell>
        </row>
        <row r="63">
          <cell r="AB63">
            <v>71.93</v>
          </cell>
        </row>
        <row r="64">
          <cell r="AB64">
            <v>29.180000000000003</v>
          </cell>
        </row>
        <row r="65">
          <cell r="AB65">
            <v>42.876666666666665</v>
          </cell>
        </row>
        <row r="66">
          <cell r="AB66">
            <v>5.016666666666667</v>
          </cell>
        </row>
        <row r="67">
          <cell r="AB67">
            <v>3.73</v>
          </cell>
        </row>
        <row r="68">
          <cell r="AB68">
            <v>5.566666666666666</v>
          </cell>
        </row>
        <row r="69">
          <cell r="AB69">
            <v>7.19</v>
          </cell>
        </row>
        <row r="70">
          <cell r="AB70">
            <v>29.03333333333333</v>
          </cell>
        </row>
        <row r="71">
          <cell r="AB71">
            <v>7.506666666666667</v>
          </cell>
        </row>
        <row r="72">
          <cell r="AB72">
            <v>8.176666666666668</v>
          </cell>
        </row>
        <row r="73">
          <cell r="AB73">
            <v>27.233333333333334</v>
          </cell>
        </row>
        <row r="74">
          <cell r="AB74">
            <v>10.993333333333334</v>
          </cell>
        </row>
        <row r="75">
          <cell r="AB75">
            <v>21.83</v>
          </cell>
        </row>
        <row r="76">
          <cell r="AB76">
            <v>64.29666666666667</v>
          </cell>
        </row>
        <row r="77">
          <cell r="AB77">
            <v>4.6499999999999995</v>
          </cell>
        </row>
        <row r="78">
          <cell r="AB78">
            <v>4.923333333333333</v>
          </cell>
        </row>
        <row r="79">
          <cell r="AB79">
            <v>34.04</v>
          </cell>
        </row>
        <row r="80">
          <cell r="AB80">
            <v>56.89666666666667</v>
          </cell>
        </row>
        <row r="81">
          <cell r="AB81">
            <v>5.1499999999999995</v>
          </cell>
        </row>
        <row r="82">
          <cell r="AB82">
            <v>11.493333333333332</v>
          </cell>
        </row>
        <row r="83">
          <cell r="AB83">
            <v>15.160000000000002</v>
          </cell>
        </row>
        <row r="84">
          <cell r="AB84">
            <v>13.456666666666665</v>
          </cell>
        </row>
        <row r="85">
          <cell r="AB85">
            <v>21.653333333333336</v>
          </cell>
        </row>
        <row r="86">
          <cell r="AB86">
            <v>23.600000000000005</v>
          </cell>
        </row>
        <row r="87">
          <cell r="AB87">
            <v>23.44333333333333</v>
          </cell>
        </row>
        <row r="88">
          <cell r="AB88">
            <v>317.42</v>
          </cell>
        </row>
        <row r="89">
          <cell r="AB89">
            <v>13.93</v>
          </cell>
        </row>
        <row r="90">
          <cell r="AB90">
            <v>4.346666666666667</v>
          </cell>
        </row>
        <row r="91">
          <cell r="AB91">
            <v>2.2466666666666666</v>
          </cell>
        </row>
        <row r="92">
          <cell r="AB92">
            <v>12.163333333333334</v>
          </cell>
        </row>
        <row r="93">
          <cell r="AB93">
            <v>12.9</v>
          </cell>
        </row>
        <row r="94">
          <cell r="AB94">
            <v>16.313333333333333</v>
          </cell>
        </row>
        <row r="95">
          <cell r="AB95">
            <v>15.773333333333335</v>
          </cell>
        </row>
        <row r="96">
          <cell r="AB96">
            <v>49.18666666666667</v>
          </cell>
        </row>
        <row r="97">
          <cell r="AB97">
            <v>47.586666666666666</v>
          </cell>
        </row>
        <row r="98">
          <cell r="AB98">
            <v>40.24666666666667</v>
          </cell>
        </row>
        <row r="99">
          <cell r="AB99">
            <v>22.933333333333334</v>
          </cell>
        </row>
        <row r="100">
          <cell r="AB100">
            <v>209.1</v>
          </cell>
        </row>
        <row r="101">
          <cell r="AB101">
            <v>0.63</v>
          </cell>
        </row>
        <row r="102">
          <cell r="AB102">
            <v>6.8999999999999995</v>
          </cell>
        </row>
        <row r="103">
          <cell r="AB103">
            <v>9.58</v>
          </cell>
        </row>
        <row r="104">
          <cell r="AB104">
            <v>5.333333333333333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121"/>
  <sheetViews>
    <sheetView zoomScale="70" zoomScaleNormal="70" zoomScalePageLayoutView="0" workbookViewId="0" topLeftCell="N61">
      <selection activeCell="P91" activeCellId="1" sqref="CV3 P91"/>
    </sheetView>
  </sheetViews>
  <sheetFormatPr defaultColWidth="16.00390625" defaultRowHeight="12.75"/>
  <cols>
    <col min="1" max="1" width="20.00390625" style="1" customWidth="1"/>
    <col min="2" max="2" width="14.57421875" style="1" customWidth="1"/>
    <col min="3" max="3" width="34.7109375" style="1" customWidth="1"/>
    <col min="4" max="4" width="16.00390625" style="1" customWidth="1"/>
    <col min="5" max="5" width="26.421875" style="1" customWidth="1"/>
    <col min="6" max="6" width="11.7109375" style="1" customWidth="1"/>
    <col min="7" max="7" width="12.57421875" style="1" customWidth="1"/>
    <col min="8" max="8" width="24.00390625" style="1" customWidth="1"/>
    <col min="9" max="11" width="16.00390625" style="1" customWidth="1"/>
    <col min="12" max="12" width="24.28125" style="1" customWidth="1"/>
    <col min="13" max="15" width="16.00390625" style="1" customWidth="1"/>
    <col min="16" max="16" width="55.8515625" style="1" customWidth="1"/>
    <col min="17" max="17" width="61.8515625" style="2" customWidth="1"/>
    <col min="18" max="18" width="20.57421875" style="1" customWidth="1"/>
    <col min="19" max="19" width="30.7109375" style="3" customWidth="1"/>
    <col min="20" max="20" width="18.57421875" style="3" customWidth="1"/>
    <col min="21" max="21" width="16.00390625" style="3" customWidth="1"/>
    <col min="22" max="22" width="30.7109375" style="3" customWidth="1"/>
    <col min="23" max="23" width="18.7109375" style="3" customWidth="1"/>
    <col min="24" max="24" width="16.00390625" style="3" customWidth="1"/>
    <col min="25" max="25" width="30.7109375" style="3" customWidth="1"/>
    <col min="26" max="26" width="18.7109375" style="3" customWidth="1"/>
    <col min="27" max="27" width="16.00390625" style="3" customWidth="1"/>
    <col min="28" max="28" width="16.00390625" style="4" customWidth="1"/>
    <col min="29" max="16384" width="16.00390625" style="3" customWidth="1"/>
  </cols>
  <sheetData>
    <row r="1" spans="1:36" s="7" customFormat="1" ht="5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6" t="s">
        <v>28</v>
      </c>
      <c r="AD1" s="6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ht="12.75" customHeight="1">
      <c r="A2" s="8" t="s">
        <v>36</v>
      </c>
      <c r="B2" s="8" t="s">
        <v>37</v>
      </c>
      <c r="C2" s="8" t="s">
        <v>38</v>
      </c>
      <c r="D2" s="8">
        <v>26</v>
      </c>
      <c r="E2" s="9" t="s">
        <v>39</v>
      </c>
      <c r="F2" s="9" t="s">
        <v>40</v>
      </c>
      <c r="G2" s="9" t="s">
        <v>40</v>
      </c>
      <c r="H2" s="9" t="s">
        <v>41</v>
      </c>
      <c r="I2" s="8">
        <v>158154</v>
      </c>
      <c r="J2" s="8"/>
      <c r="K2" s="10" t="s">
        <v>42</v>
      </c>
      <c r="L2" s="8" t="s">
        <v>43</v>
      </c>
      <c r="M2" s="8"/>
      <c r="N2" s="11">
        <v>1</v>
      </c>
      <c r="O2" s="12">
        <v>53171</v>
      </c>
      <c r="P2" s="9" t="s">
        <v>44</v>
      </c>
      <c r="Q2" s="13" t="s">
        <v>45</v>
      </c>
      <c r="R2" s="11" t="s">
        <v>46</v>
      </c>
      <c r="S2" s="14" t="s">
        <v>47</v>
      </c>
      <c r="T2" s="14" t="s">
        <v>48</v>
      </c>
      <c r="U2" s="15">
        <v>5.62</v>
      </c>
      <c r="V2" s="14" t="s">
        <v>49</v>
      </c>
      <c r="W2" s="14" t="s">
        <v>50</v>
      </c>
      <c r="X2" s="15">
        <v>5.94</v>
      </c>
      <c r="Y2" s="14" t="s">
        <v>51</v>
      </c>
      <c r="Z2" s="14" t="s">
        <v>52</v>
      </c>
      <c r="AA2" s="15">
        <v>7.74</v>
      </c>
      <c r="AB2" s="16">
        <f aca="true" t="shared" si="0" ref="AB2:AB104">AVERAGE(U2,X2,AA2)</f>
        <v>6.433333333333334</v>
      </c>
      <c r="AC2" s="14"/>
      <c r="AD2" s="14"/>
      <c r="AE2" s="14"/>
      <c r="AF2" s="14"/>
      <c r="AG2" s="14"/>
      <c r="AH2" s="14"/>
      <c r="AI2" s="14"/>
      <c r="AJ2" s="14"/>
    </row>
    <row r="3" spans="1:36" ht="12.75" customHeight="1">
      <c r="A3" s="8" t="s">
        <v>36</v>
      </c>
      <c r="B3" s="8" t="s">
        <v>37</v>
      </c>
      <c r="C3" s="8" t="s">
        <v>38</v>
      </c>
      <c r="D3" s="8">
        <v>26</v>
      </c>
      <c r="E3" s="9" t="s">
        <v>39</v>
      </c>
      <c r="F3" s="9" t="s">
        <v>40</v>
      </c>
      <c r="G3" s="9" t="s">
        <v>40</v>
      </c>
      <c r="H3" s="9" t="s">
        <v>41</v>
      </c>
      <c r="I3" s="8">
        <v>158154</v>
      </c>
      <c r="J3" s="8"/>
      <c r="K3" s="10" t="s">
        <v>42</v>
      </c>
      <c r="L3" s="8" t="s">
        <v>43</v>
      </c>
      <c r="M3" s="8"/>
      <c r="N3" s="11">
        <v>2</v>
      </c>
      <c r="O3" s="12">
        <v>21881</v>
      </c>
      <c r="P3" s="9" t="s">
        <v>53</v>
      </c>
      <c r="Q3" s="13" t="s">
        <v>54</v>
      </c>
      <c r="R3" s="11" t="s">
        <v>46</v>
      </c>
      <c r="S3" s="14" t="s">
        <v>55</v>
      </c>
      <c r="T3" s="14" t="s">
        <v>56</v>
      </c>
      <c r="U3" s="15">
        <v>19.99</v>
      </c>
      <c r="V3" s="14" t="s">
        <v>57</v>
      </c>
      <c r="W3" s="14" t="s">
        <v>58</v>
      </c>
      <c r="X3" s="15">
        <v>20</v>
      </c>
      <c r="Y3" s="14" t="s">
        <v>59</v>
      </c>
      <c r="Z3" s="14" t="s">
        <v>60</v>
      </c>
      <c r="AA3" s="15">
        <v>21.8</v>
      </c>
      <c r="AB3" s="16">
        <f t="shared" si="0"/>
        <v>20.596666666666664</v>
      </c>
      <c r="AC3" s="14"/>
      <c r="AD3" s="14"/>
      <c r="AE3" s="14"/>
      <c r="AF3" s="14"/>
      <c r="AG3" s="14"/>
      <c r="AH3" s="14"/>
      <c r="AI3" s="14"/>
      <c r="AJ3" s="14"/>
    </row>
    <row r="4" spans="1:36" ht="12.75" customHeight="1">
      <c r="A4" s="8" t="s">
        <v>36</v>
      </c>
      <c r="B4" s="8" t="s">
        <v>37</v>
      </c>
      <c r="C4" s="8" t="s">
        <v>38</v>
      </c>
      <c r="D4" s="8">
        <v>26</v>
      </c>
      <c r="E4" s="9" t="s">
        <v>39</v>
      </c>
      <c r="F4" s="9" t="s">
        <v>40</v>
      </c>
      <c r="G4" s="9" t="s">
        <v>40</v>
      </c>
      <c r="H4" s="9" t="s">
        <v>41</v>
      </c>
      <c r="I4" s="8">
        <v>158154</v>
      </c>
      <c r="J4" s="8"/>
      <c r="K4" s="10" t="s">
        <v>42</v>
      </c>
      <c r="L4" s="8" t="s">
        <v>43</v>
      </c>
      <c r="M4" s="8"/>
      <c r="N4" s="11">
        <v>3</v>
      </c>
      <c r="O4" s="12">
        <v>21881</v>
      </c>
      <c r="P4" s="9" t="s">
        <v>61</v>
      </c>
      <c r="Q4" s="13" t="s">
        <v>62</v>
      </c>
      <c r="R4" s="11" t="s">
        <v>46</v>
      </c>
      <c r="S4" s="14" t="s">
        <v>63</v>
      </c>
      <c r="T4" s="14" t="s">
        <v>64</v>
      </c>
      <c r="U4" s="15">
        <v>68</v>
      </c>
      <c r="V4" s="14" t="s">
        <v>65</v>
      </c>
      <c r="W4" s="14" t="s">
        <v>66</v>
      </c>
      <c r="X4" s="15">
        <v>59.42</v>
      </c>
      <c r="Y4" s="14" t="s">
        <v>67</v>
      </c>
      <c r="Z4" s="14" t="s">
        <v>68</v>
      </c>
      <c r="AA4" s="15">
        <v>65</v>
      </c>
      <c r="AB4" s="16">
        <f t="shared" si="0"/>
        <v>64.14</v>
      </c>
      <c r="AC4" s="14"/>
      <c r="AD4" s="14"/>
      <c r="AE4" s="14"/>
      <c r="AF4" s="14"/>
      <c r="AG4" s="14"/>
      <c r="AH4" s="14"/>
      <c r="AI4" s="14"/>
      <c r="AJ4" s="14"/>
    </row>
    <row r="5" spans="1:36" ht="12.75" customHeight="1">
      <c r="A5" s="8" t="s">
        <v>36</v>
      </c>
      <c r="B5" s="8" t="s">
        <v>37</v>
      </c>
      <c r="C5" s="8" t="s">
        <v>38</v>
      </c>
      <c r="D5" s="8">
        <v>26</v>
      </c>
      <c r="E5" s="9" t="s">
        <v>39</v>
      </c>
      <c r="F5" s="9" t="s">
        <v>40</v>
      </c>
      <c r="G5" s="9" t="s">
        <v>40</v>
      </c>
      <c r="H5" s="9" t="s">
        <v>41</v>
      </c>
      <c r="I5" s="8">
        <v>158154</v>
      </c>
      <c r="J5" s="8"/>
      <c r="K5" s="10" t="s">
        <v>42</v>
      </c>
      <c r="L5" s="8" t="s">
        <v>43</v>
      </c>
      <c r="M5" s="8"/>
      <c r="N5" s="11">
        <v>4</v>
      </c>
      <c r="O5" s="12">
        <v>53171</v>
      </c>
      <c r="P5" s="9" t="s">
        <v>69</v>
      </c>
      <c r="Q5" s="13" t="s">
        <v>70</v>
      </c>
      <c r="R5" s="11" t="s">
        <v>71</v>
      </c>
      <c r="S5" s="14" t="s">
        <v>72</v>
      </c>
      <c r="T5" s="14" t="s">
        <v>73</v>
      </c>
      <c r="U5" s="15">
        <v>3.2</v>
      </c>
      <c r="V5" s="14" t="s">
        <v>74</v>
      </c>
      <c r="W5" s="14" t="s">
        <v>73</v>
      </c>
      <c r="X5" s="15">
        <v>3.32</v>
      </c>
      <c r="Y5" s="14" t="s">
        <v>75</v>
      </c>
      <c r="Z5" s="14" t="s">
        <v>76</v>
      </c>
      <c r="AA5" s="15">
        <v>3.6</v>
      </c>
      <c r="AB5" s="16">
        <f t="shared" si="0"/>
        <v>3.373333333333333</v>
      </c>
      <c r="AC5" s="14"/>
      <c r="AD5" s="14"/>
      <c r="AE5" s="14"/>
      <c r="AF5" s="14"/>
      <c r="AG5" s="14"/>
      <c r="AH5" s="14"/>
      <c r="AI5" s="14"/>
      <c r="AJ5" s="14"/>
    </row>
    <row r="6" spans="1:36" ht="12.75" customHeight="1">
      <c r="A6" s="8" t="s">
        <v>36</v>
      </c>
      <c r="B6" s="8" t="s">
        <v>37</v>
      </c>
      <c r="C6" s="8" t="s">
        <v>38</v>
      </c>
      <c r="D6" s="8">
        <v>26</v>
      </c>
      <c r="E6" s="9" t="s">
        <v>39</v>
      </c>
      <c r="F6" s="9" t="s">
        <v>40</v>
      </c>
      <c r="G6" s="9" t="s">
        <v>40</v>
      </c>
      <c r="H6" s="9" t="s">
        <v>41</v>
      </c>
      <c r="I6" s="8">
        <v>158154</v>
      </c>
      <c r="J6" s="8"/>
      <c r="K6" s="10" t="s">
        <v>42</v>
      </c>
      <c r="L6" s="8" t="s">
        <v>43</v>
      </c>
      <c r="M6" s="8"/>
      <c r="N6" s="11">
        <v>5</v>
      </c>
      <c r="O6" s="12">
        <v>41920</v>
      </c>
      <c r="P6" s="9" t="s">
        <v>77</v>
      </c>
      <c r="Q6" s="13" t="s">
        <v>78</v>
      </c>
      <c r="R6" s="11" t="s">
        <v>46</v>
      </c>
      <c r="S6" s="14" t="s">
        <v>79</v>
      </c>
      <c r="T6" s="14" t="s">
        <v>80</v>
      </c>
      <c r="U6" s="15">
        <v>18.14</v>
      </c>
      <c r="V6" s="14" t="s">
        <v>81</v>
      </c>
      <c r="W6" s="14" t="s">
        <v>82</v>
      </c>
      <c r="X6" s="15">
        <v>18.15</v>
      </c>
      <c r="Y6" s="14" t="s">
        <v>83</v>
      </c>
      <c r="Z6" s="14" t="s">
        <v>84</v>
      </c>
      <c r="AA6" s="15">
        <v>18.19</v>
      </c>
      <c r="AB6" s="16">
        <f t="shared" si="0"/>
        <v>18.16</v>
      </c>
      <c r="AC6" s="14"/>
      <c r="AD6" s="14"/>
      <c r="AE6" s="14"/>
      <c r="AF6" s="14"/>
      <c r="AG6" s="14"/>
      <c r="AH6" s="14"/>
      <c r="AI6" s="14"/>
      <c r="AJ6" s="14"/>
    </row>
    <row r="7" spans="1:36" ht="12.75" customHeight="1">
      <c r="A7" s="8" t="s">
        <v>36</v>
      </c>
      <c r="B7" s="8" t="s">
        <v>37</v>
      </c>
      <c r="C7" s="8" t="s">
        <v>38</v>
      </c>
      <c r="D7" s="8">
        <v>26</v>
      </c>
      <c r="E7" s="9" t="s">
        <v>39</v>
      </c>
      <c r="F7" s="9" t="s">
        <v>40</v>
      </c>
      <c r="G7" s="9" t="s">
        <v>40</v>
      </c>
      <c r="H7" s="9" t="s">
        <v>41</v>
      </c>
      <c r="I7" s="8">
        <v>158154</v>
      </c>
      <c r="J7" s="8"/>
      <c r="K7" s="10" t="s">
        <v>42</v>
      </c>
      <c r="L7" s="8" t="s">
        <v>43</v>
      </c>
      <c r="M7" s="8"/>
      <c r="N7" s="11">
        <v>6</v>
      </c>
      <c r="O7" s="12">
        <v>41920</v>
      </c>
      <c r="P7" s="9" t="s">
        <v>85</v>
      </c>
      <c r="Q7" s="13" t="s">
        <v>86</v>
      </c>
      <c r="R7" s="11" t="s">
        <v>87</v>
      </c>
      <c r="S7" s="14" t="s">
        <v>88</v>
      </c>
      <c r="T7" s="14" t="s">
        <v>89</v>
      </c>
      <c r="U7" s="15">
        <v>50.22</v>
      </c>
      <c r="V7" s="14" t="s">
        <v>90</v>
      </c>
      <c r="W7" s="14" t="s">
        <v>91</v>
      </c>
      <c r="X7" s="15">
        <v>50.23</v>
      </c>
      <c r="Y7" s="14" t="s">
        <v>92</v>
      </c>
      <c r="Z7" s="14" t="s">
        <v>93</v>
      </c>
      <c r="AA7" s="15">
        <v>50.23</v>
      </c>
      <c r="AB7" s="16">
        <f t="shared" si="0"/>
        <v>50.22666666666666</v>
      </c>
      <c r="AC7" s="14"/>
      <c r="AD7" s="14"/>
      <c r="AE7" s="14"/>
      <c r="AF7" s="14"/>
      <c r="AG7" s="14"/>
      <c r="AH7" s="14"/>
      <c r="AI7" s="14"/>
      <c r="AJ7" s="14"/>
    </row>
    <row r="8" spans="1:36" ht="12.75" customHeight="1">
      <c r="A8" s="8" t="s">
        <v>36</v>
      </c>
      <c r="B8" s="8" t="s">
        <v>37</v>
      </c>
      <c r="C8" s="8" t="s">
        <v>38</v>
      </c>
      <c r="D8" s="8">
        <v>26</v>
      </c>
      <c r="E8" s="9" t="s">
        <v>39</v>
      </c>
      <c r="F8" s="9" t="s">
        <v>40</v>
      </c>
      <c r="G8" s="9" t="s">
        <v>40</v>
      </c>
      <c r="H8" s="9" t="s">
        <v>41</v>
      </c>
      <c r="I8" s="8">
        <v>158154</v>
      </c>
      <c r="J8" s="8"/>
      <c r="K8" s="10" t="s">
        <v>42</v>
      </c>
      <c r="L8" s="8" t="s">
        <v>43</v>
      </c>
      <c r="M8" s="8"/>
      <c r="N8" s="11">
        <v>7</v>
      </c>
      <c r="O8" s="12">
        <v>41920</v>
      </c>
      <c r="P8" s="9" t="s">
        <v>94</v>
      </c>
      <c r="Q8" s="13" t="s">
        <v>95</v>
      </c>
      <c r="R8" s="11" t="s">
        <v>87</v>
      </c>
      <c r="S8" s="14" t="s">
        <v>88</v>
      </c>
      <c r="T8" s="14" t="s">
        <v>89</v>
      </c>
      <c r="U8" s="15">
        <v>50.22</v>
      </c>
      <c r="V8" s="14" t="s">
        <v>90</v>
      </c>
      <c r="W8" s="14" t="s">
        <v>91</v>
      </c>
      <c r="X8" s="15">
        <v>50.23</v>
      </c>
      <c r="Y8" s="14" t="s">
        <v>92</v>
      </c>
      <c r="Z8" s="14" t="s">
        <v>93</v>
      </c>
      <c r="AA8" s="15">
        <v>50.23</v>
      </c>
      <c r="AB8" s="16">
        <f t="shared" si="0"/>
        <v>50.22666666666666</v>
      </c>
      <c r="AC8" s="14"/>
      <c r="AD8" s="14"/>
      <c r="AE8" s="14"/>
      <c r="AF8" s="14"/>
      <c r="AG8" s="14"/>
      <c r="AH8" s="14"/>
      <c r="AI8" s="14"/>
      <c r="AJ8" s="14"/>
    </row>
    <row r="9" spans="1:36" ht="12.75" customHeight="1">
      <c r="A9" s="8" t="s">
        <v>36</v>
      </c>
      <c r="B9" s="8" t="s">
        <v>37</v>
      </c>
      <c r="C9" s="8" t="s">
        <v>38</v>
      </c>
      <c r="D9" s="8">
        <v>26</v>
      </c>
      <c r="E9" s="9" t="s">
        <v>39</v>
      </c>
      <c r="F9" s="9" t="s">
        <v>40</v>
      </c>
      <c r="G9" s="9" t="s">
        <v>40</v>
      </c>
      <c r="H9" s="9" t="s">
        <v>41</v>
      </c>
      <c r="I9" s="8">
        <v>158154</v>
      </c>
      <c r="J9" s="8"/>
      <c r="K9" s="10" t="s">
        <v>42</v>
      </c>
      <c r="L9" s="8" t="s">
        <v>43</v>
      </c>
      <c r="M9" s="8"/>
      <c r="N9" s="11">
        <v>8</v>
      </c>
      <c r="O9" s="12">
        <v>41920</v>
      </c>
      <c r="P9" s="9" t="s">
        <v>96</v>
      </c>
      <c r="Q9" s="13" t="s">
        <v>97</v>
      </c>
      <c r="R9" s="11" t="s">
        <v>87</v>
      </c>
      <c r="S9" s="14" t="s">
        <v>88</v>
      </c>
      <c r="T9" s="14" t="s">
        <v>89</v>
      </c>
      <c r="U9" s="15">
        <v>50.22</v>
      </c>
      <c r="V9" s="14" t="s">
        <v>90</v>
      </c>
      <c r="W9" s="14" t="s">
        <v>91</v>
      </c>
      <c r="X9" s="15">
        <v>50.23</v>
      </c>
      <c r="Y9" s="14" t="s">
        <v>92</v>
      </c>
      <c r="Z9" s="14" t="s">
        <v>93</v>
      </c>
      <c r="AA9" s="15">
        <v>50.23</v>
      </c>
      <c r="AB9" s="16">
        <f t="shared" si="0"/>
        <v>50.22666666666666</v>
      </c>
      <c r="AC9" s="14"/>
      <c r="AD9" s="14"/>
      <c r="AE9" s="14"/>
      <c r="AF9" s="14"/>
      <c r="AG9" s="14"/>
      <c r="AH9" s="14"/>
      <c r="AI9" s="14"/>
      <c r="AJ9" s="14"/>
    </row>
    <row r="10" spans="1:36" ht="12.75" customHeight="1">
      <c r="A10" s="8" t="s">
        <v>36</v>
      </c>
      <c r="B10" s="8" t="s">
        <v>37</v>
      </c>
      <c r="C10" s="8" t="s">
        <v>38</v>
      </c>
      <c r="D10" s="8">
        <v>26</v>
      </c>
      <c r="E10" s="9" t="s">
        <v>39</v>
      </c>
      <c r="F10" s="9" t="s">
        <v>40</v>
      </c>
      <c r="G10" s="9" t="s">
        <v>40</v>
      </c>
      <c r="H10" s="9" t="s">
        <v>41</v>
      </c>
      <c r="I10" s="8">
        <v>158154</v>
      </c>
      <c r="J10" s="8"/>
      <c r="K10" s="10" t="s">
        <v>42</v>
      </c>
      <c r="L10" s="8" t="s">
        <v>43</v>
      </c>
      <c r="M10" s="8"/>
      <c r="N10" s="11">
        <v>9</v>
      </c>
      <c r="O10" s="12">
        <v>41920</v>
      </c>
      <c r="P10" s="9" t="s">
        <v>98</v>
      </c>
      <c r="Q10" s="13" t="s">
        <v>99</v>
      </c>
      <c r="R10" s="11" t="s">
        <v>87</v>
      </c>
      <c r="S10" s="14" t="s">
        <v>88</v>
      </c>
      <c r="T10" s="14" t="s">
        <v>89</v>
      </c>
      <c r="U10" s="15">
        <v>50.22</v>
      </c>
      <c r="V10" s="14" t="s">
        <v>90</v>
      </c>
      <c r="W10" s="14" t="s">
        <v>91</v>
      </c>
      <c r="X10" s="15">
        <v>50.23</v>
      </c>
      <c r="Y10" s="14" t="s">
        <v>92</v>
      </c>
      <c r="Z10" s="14" t="s">
        <v>93</v>
      </c>
      <c r="AA10" s="15">
        <v>50.23</v>
      </c>
      <c r="AB10" s="16">
        <f t="shared" si="0"/>
        <v>50.22666666666666</v>
      </c>
      <c r="AC10" s="14"/>
      <c r="AD10" s="14"/>
      <c r="AE10" s="14"/>
      <c r="AF10" s="14"/>
      <c r="AG10" s="14"/>
      <c r="AH10" s="14"/>
      <c r="AI10" s="14"/>
      <c r="AJ10" s="14"/>
    </row>
    <row r="11" spans="1:36" ht="12.75" customHeight="1">
      <c r="A11" s="8" t="s">
        <v>36</v>
      </c>
      <c r="B11" s="8" t="s">
        <v>37</v>
      </c>
      <c r="C11" s="8" t="s">
        <v>38</v>
      </c>
      <c r="D11" s="8">
        <v>26</v>
      </c>
      <c r="E11" s="9" t="s">
        <v>39</v>
      </c>
      <c r="F11" s="9" t="s">
        <v>40</v>
      </c>
      <c r="G11" s="9" t="s">
        <v>40</v>
      </c>
      <c r="H11" s="9" t="s">
        <v>41</v>
      </c>
      <c r="I11" s="8">
        <v>158154</v>
      </c>
      <c r="J11" s="8"/>
      <c r="K11" s="10" t="s">
        <v>42</v>
      </c>
      <c r="L11" s="8" t="s">
        <v>43</v>
      </c>
      <c r="M11" s="8"/>
      <c r="N11" s="11">
        <v>10</v>
      </c>
      <c r="O11" s="12">
        <v>41920</v>
      </c>
      <c r="P11" s="9" t="s">
        <v>100</v>
      </c>
      <c r="Q11" s="13" t="s">
        <v>101</v>
      </c>
      <c r="R11" s="11" t="s">
        <v>87</v>
      </c>
      <c r="S11" s="14" t="s">
        <v>88</v>
      </c>
      <c r="T11" s="14" t="s">
        <v>89</v>
      </c>
      <c r="U11" s="15">
        <v>50.22</v>
      </c>
      <c r="V11" s="14" t="s">
        <v>90</v>
      </c>
      <c r="W11" s="14" t="s">
        <v>91</v>
      </c>
      <c r="X11" s="15">
        <v>50.23</v>
      </c>
      <c r="Y11" s="14" t="s">
        <v>92</v>
      </c>
      <c r="Z11" s="14" t="s">
        <v>93</v>
      </c>
      <c r="AA11" s="15">
        <v>50.23</v>
      </c>
      <c r="AB11" s="16">
        <f t="shared" si="0"/>
        <v>50.22666666666666</v>
      </c>
      <c r="AC11" s="14"/>
      <c r="AD11" s="14"/>
      <c r="AE11" s="14"/>
      <c r="AF11" s="14"/>
      <c r="AG11" s="14"/>
      <c r="AH11" s="14"/>
      <c r="AI11" s="14"/>
      <c r="AJ11" s="14"/>
    </row>
    <row r="12" spans="1:36" ht="12.75" customHeight="1">
      <c r="A12" s="8" t="s">
        <v>36</v>
      </c>
      <c r="B12" s="8" t="s">
        <v>37</v>
      </c>
      <c r="C12" s="8" t="s">
        <v>38</v>
      </c>
      <c r="D12" s="8">
        <v>26</v>
      </c>
      <c r="E12" s="9" t="s">
        <v>39</v>
      </c>
      <c r="F12" s="9" t="s">
        <v>40</v>
      </c>
      <c r="G12" s="9" t="s">
        <v>40</v>
      </c>
      <c r="H12" s="9" t="s">
        <v>41</v>
      </c>
      <c r="I12" s="8">
        <v>158154</v>
      </c>
      <c r="J12" s="8"/>
      <c r="K12" s="10" t="s">
        <v>42</v>
      </c>
      <c r="L12" s="8" t="s">
        <v>43</v>
      </c>
      <c r="M12" s="8"/>
      <c r="N12" s="11">
        <v>11</v>
      </c>
      <c r="O12" s="12">
        <v>41920</v>
      </c>
      <c r="P12" s="9" t="s">
        <v>102</v>
      </c>
      <c r="Q12" s="13" t="s">
        <v>103</v>
      </c>
      <c r="R12" s="11" t="s">
        <v>87</v>
      </c>
      <c r="S12" s="14" t="s">
        <v>88</v>
      </c>
      <c r="T12" s="14" t="s">
        <v>89</v>
      </c>
      <c r="U12" s="15">
        <v>50.22</v>
      </c>
      <c r="V12" s="14" t="s">
        <v>90</v>
      </c>
      <c r="W12" s="14" t="s">
        <v>91</v>
      </c>
      <c r="X12" s="15">
        <v>50.23</v>
      </c>
      <c r="Y12" s="14" t="s">
        <v>92</v>
      </c>
      <c r="Z12" s="14" t="s">
        <v>93</v>
      </c>
      <c r="AA12" s="15">
        <v>50.23</v>
      </c>
      <c r="AB12" s="16">
        <f t="shared" si="0"/>
        <v>50.22666666666666</v>
      </c>
      <c r="AC12" s="14"/>
      <c r="AD12" s="14"/>
      <c r="AE12" s="14"/>
      <c r="AF12" s="14"/>
      <c r="AG12" s="14"/>
      <c r="AH12" s="14"/>
      <c r="AI12" s="14"/>
      <c r="AJ12" s="14"/>
    </row>
    <row r="13" spans="1:36" ht="12.75" customHeight="1">
      <c r="A13" s="8" t="s">
        <v>36</v>
      </c>
      <c r="B13" s="8" t="s">
        <v>37</v>
      </c>
      <c r="C13" s="8" t="s">
        <v>38</v>
      </c>
      <c r="D13" s="8">
        <v>26</v>
      </c>
      <c r="E13" s="9" t="s">
        <v>39</v>
      </c>
      <c r="F13" s="9" t="s">
        <v>40</v>
      </c>
      <c r="G13" s="9" t="s">
        <v>40</v>
      </c>
      <c r="H13" s="9" t="s">
        <v>41</v>
      </c>
      <c r="I13" s="8">
        <v>158154</v>
      </c>
      <c r="J13" s="8"/>
      <c r="K13" s="10" t="s">
        <v>42</v>
      </c>
      <c r="L13" s="8" t="s">
        <v>43</v>
      </c>
      <c r="M13" s="8"/>
      <c r="N13" s="11">
        <v>12</v>
      </c>
      <c r="O13" s="12">
        <v>41920</v>
      </c>
      <c r="P13" s="9" t="s">
        <v>104</v>
      </c>
      <c r="Q13" s="13" t="s">
        <v>105</v>
      </c>
      <c r="R13" s="11" t="s">
        <v>87</v>
      </c>
      <c r="S13" s="14" t="s">
        <v>88</v>
      </c>
      <c r="T13" s="14" t="s">
        <v>89</v>
      </c>
      <c r="U13" s="15">
        <v>74.99</v>
      </c>
      <c r="V13" s="14" t="s">
        <v>90</v>
      </c>
      <c r="W13" s="14" t="s">
        <v>91</v>
      </c>
      <c r="X13" s="15">
        <v>75.89</v>
      </c>
      <c r="Y13" s="14" t="s">
        <v>92</v>
      </c>
      <c r="Z13" s="14" t="s">
        <v>93</v>
      </c>
      <c r="AA13" s="15">
        <v>75.89</v>
      </c>
      <c r="AB13" s="16">
        <f t="shared" si="0"/>
        <v>75.58999999999999</v>
      </c>
      <c r="AC13" s="14"/>
      <c r="AD13" s="14"/>
      <c r="AE13" s="14"/>
      <c r="AF13" s="14"/>
      <c r="AG13" s="14"/>
      <c r="AH13" s="14"/>
      <c r="AI13" s="14"/>
      <c r="AJ13" s="14"/>
    </row>
    <row r="14" spans="1:36" ht="12.75" customHeight="1">
      <c r="A14" s="8" t="s">
        <v>36</v>
      </c>
      <c r="B14" s="8" t="s">
        <v>37</v>
      </c>
      <c r="C14" s="8" t="s">
        <v>38</v>
      </c>
      <c r="D14" s="8">
        <v>26</v>
      </c>
      <c r="E14" s="9" t="s">
        <v>39</v>
      </c>
      <c r="F14" s="9" t="s">
        <v>40</v>
      </c>
      <c r="G14" s="9" t="s">
        <v>40</v>
      </c>
      <c r="H14" s="9" t="s">
        <v>41</v>
      </c>
      <c r="I14" s="8">
        <v>158154</v>
      </c>
      <c r="J14" s="8"/>
      <c r="K14" s="10" t="s">
        <v>42</v>
      </c>
      <c r="L14" s="8" t="s">
        <v>43</v>
      </c>
      <c r="M14" s="8"/>
      <c r="N14" s="11">
        <v>13</v>
      </c>
      <c r="O14" s="12">
        <v>41920</v>
      </c>
      <c r="P14" s="9" t="s">
        <v>106</v>
      </c>
      <c r="Q14" s="13" t="s">
        <v>107</v>
      </c>
      <c r="R14" s="11" t="s">
        <v>87</v>
      </c>
      <c r="S14" s="14" t="s">
        <v>88</v>
      </c>
      <c r="T14" s="14" t="s">
        <v>89</v>
      </c>
      <c r="U14" s="15">
        <v>74.99</v>
      </c>
      <c r="V14" s="14" t="s">
        <v>90</v>
      </c>
      <c r="W14" s="14" t="s">
        <v>91</v>
      </c>
      <c r="X14" s="15">
        <v>75.89</v>
      </c>
      <c r="Y14" s="14" t="s">
        <v>92</v>
      </c>
      <c r="Z14" s="14" t="s">
        <v>93</v>
      </c>
      <c r="AA14" s="15">
        <v>75.89</v>
      </c>
      <c r="AB14" s="16">
        <f t="shared" si="0"/>
        <v>75.58999999999999</v>
      </c>
      <c r="AC14" s="14"/>
      <c r="AD14" s="14"/>
      <c r="AE14" s="14"/>
      <c r="AF14" s="14"/>
      <c r="AG14" s="14"/>
      <c r="AH14" s="14"/>
      <c r="AI14" s="14"/>
      <c r="AJ14" s="14"/>
    </row>
    <row r="15" spans="1:36" ht="12.75" customHeight="1">
      <c r="A15" s="8" t="s">
        <v>36</v>
      </c>
      <c r="B15" s="8" t="s">
        <v>37</v>
      </c>
      <c r="C15" s="8" t="s">
        <v>38</v>
      </c>
      <c r="D15" s="8">
        <v>26</v>
      </c>
      <c r="E15" s="9" t="s">
        <v>39</v>
      </c>
      <c r="F15" s="9" t="s">
        <v>40</v>
      </c>
      <c r="G15" s="9" t="s">
        <v>40</v>
      </c>
      <c r="H15" s="9" t="s">
        <v>41</v>
      </c>
      <c r="I15" s="8">
        <v>158154</v>
      </c>
      <c r="J15" s="8"/>
      <c r="K15" s="10" t="s">
        <v>42</v>
      </c>
      <c r="L15" s="8" t="s">
        <v>43</v>
      </c>
      <c r="M15" s="8"/>
      <c r="N15" s="11">
        <v>14</v>
      </c>
      <c r="O15" s="12">
        <v>41920</v>
      </c>
      <c r="P15" s="9" t="s">
        <v>108</v>
      </c>
      <c r="Q15" s="13" t="s">
        <v>109</v>
      </c>
      <c r="R15" s="11" t="s">
        <v>87</v>
      </c>
      <c r="S15" s="14" t="s">
        <v>88</v>
      </c>
      <c r="T15" s="14" t="s">
        <v>89</v>
      </c>
      <c r="U15" s="15">
        <v>74.99</v>
      </c>
      <c r="V15" s="14" t="s">
        <v>90</v>
      </c>
      <c r="W15" s="14" t="s">
        <v>91</v>
      </c>
      <c r="X15" s="15">
        <v>75.89</v>
      </c>
      <c r="Y15" s="14" t="s">
        <v>92</v>
      </c>
      <c r="Z15" s="14" t="s">
        <v>93</v>
      </c>
      <c r="AA15" s="15">
        <v>75.89</v>
      </c>
      <c r="AB15" s="16">
        <f t="shared" si="0"/>
        <v>75.58999999999999</v>
      </c>
      <c r="AC15" s="14"/>
      <c r="AD15" s="14"/>
      <c r="AE15" s="14"/>
      <c r="AF15" s="14"/>
      <c r="AG15" s="14"/>
      <c r="AH15" s="14"/>
      <c r="AI15" s="14"/>
      <c r="AJ15" s="14"/>
    </row>
    <row r="16" spans="1:36" ht="12.75" customHeight="1">
      <c r="A16" s="8" t="s">
        <v>36</v>
      </c>
      <c r="B16" s="8" t="s">
        <v>37</v>
      </c>
      <c r="C16" s="8" t="s">
        <v>38</v>
      </c>
      <c r="D16" s="8">
        <v>26</v>
      </c>
      <c r="E16" s="9" t="s">
        <v>39</v>
      </c>
      <c r="F16" s="9" t="s">
        <v>40</v>
      </c>
      <c r="G16" s="9" t="s">
        <v>40</v>
      </c>
      <c r="H16" s="9" t="s">
        <v>41</v>
      </c>
      <c r="I16" s="8">
        <v>158154</v>
      </c>
      <c r="J16" s="8"/>
      <c r="K16" s="10" t="s">
        <v>42</v>
      </c>
      <c r="L16" s="8" t="s">
        <v>43</v>
      </c>
      <c r="M16" s="8"/>
      <c r="N16" s="11">
        <v>15</v>
      </c>
      <c r="O16" s="12">
        <v>41920</v>
      </c>
      <c r="P16" s="9" t="s">
        <v>110</v>
      </c>
      <c r="Q16" s="13" t="s">
        <v>111</v>
      </c>
      <c r="R16" s="11" t="s">
        <v>87</v>
      </c>
      <c r="S16" s="14" t="s">
        <v>88</v>
      </c>
      <c r="T16" s="14" t="s">
        <v>89</v>
      </c>
      <c r="U16" s="15">
        <v>74.99</v>
      </c>
      <c r="V16" s="14" t="s">
        <v>90</v>
      </c>
      <c r="W16" s="14" t="s">
        <v>91</v>
      </c>
      <c r="X16" s="15">
        <v>75.89</v>
      </c>
      <c r="Y16" s="14" t="s">
        <v>92</v>
      </c>
      <c r="Z16" s="14" t="s">
        <v>93</v>
      </c>
      <c r="AA16" s="15">
        <v>75.89</v>
      </c>
      <c r="AB16" s="16">
        <f t="shared" si="0"/>
        <v>75.58999999999999</v>
      </c>
      <c r="AC16" s="14"/>
      <c r="AD16" s="14"/>
      <c r="AE16" s="14"/>
      <c r="AF16" s="14"/>
      <c r="AG16" s="14"/>
      <c r="AH16" s="14"/>
      <c r="AI16" s="14"/>
      <c r="AJ16" s="14"/>
    </row>
    <row r="17" spans="1:36" ht="12.75" customHeight="1">
      <c r="A17" s="8" t="s">
        <v>36</v>
      </c>
      <c r="B17" s="8" t="s">
        <v>37</v>
      </c>
      <c r="C17" s="8" t="s">
        <v>38</v>
      </c>
      <c r="D17" s="8">
        <v>26</v>
      </c>
      <c r="E17" s="9" t="s">
        <v>39</v>
      </c>
      <c r="F17" s="9" t="s">
        <v>40</v>
      </c>
      <c r="G17" s="9" t="s">
        <v>40</v>
      </c>
      <c r="H17" s="9" t="s">
        <v>41</v>
      </c>
      <c r="I17" s="8">
        <v>158154</v>
      </c>
      <c r="J17" s="8"/>
      <c r="K17" s="10" t="s">
        <v>42</v>
      </c>
      <c r="L17" s="8" t="s">
        <v>43</v>
      </c>
      <c r="M17" s="8"/>
      <c r="N17" s="11">
        <v>16</v>
      </c>
      <c r="O17" s="12">
        <v>41920</v>
      </c>
      <c r="P17" s="9" t="s">
        <v>112</v>
      </c>
      <c r="Q17" s="13" t="s">
        <v>113</v>
      </c>
      <c r="R17" s="11" t="s">
        <v>87</v>
      </c>
      <c r="S17" s="14" t="s">
        <v>88</v>
      </c>
      <c r="T17" s="14" t="s">
        <v>89</v>
      </c>
      <c r="U17" s="15">
        <v>74.99</v>
      </c>
      <c r="V17" s="14" t="s">
        <v>90</v>
      </c>
      <c r="W17" s="14" t="s">
        <v>91</v>
      </c>
      <c r="X17" s="15">
        <v>75.89</v>
      </c>
      <c r="Y17" s="14" t="s">
        <v>92</v>
      </c>
      <c r="Z17" s="14" t="s">
        <v>93</v>
      </c>
      <c r="AA17" s="15">
        <v>75.89</v>
      </c>
      <c r="AB17" s="16">
        <f t="shared" si="0"/>
        <v>75.58999999999999</v>
      </c>
      <c r="AC17" s="14"/>
      <c r="AD17" s="14"/>
      <c r="AE17" s="14"/>
      <c r="AF17" s="14"/>
      <c r="AG17" s="14"/>
      <c r="AH17" s="14"/>
      <c r="AI17" s="14"/>
      <c r="AJ17" s="14"/>
    </row>
    <row r="18" spans="1:36" ht="12.75" customHeight="1">
      <c r="A18" s="8" t="s">
        <v>36</v>
      </c>
      <c r="B18" s="8" t="s">
        <v>37</v>
      </c>
      <c r="C18" s="8" t="s">
        <v>38</v>
      </c>
      <c r="D18" s="8">
        <v>26</v>
      </c>
      <c r="E18" s="9" t="s">
        <v>39</v>
      </c>
      <c r="F18" s="9" t="s">
        <v>40</v>
      </c>
      <c r="G18" s="9" t="s">
        <v>40</v>
      </c>
      <c r="H18" s="9" t="s">
        <v>41</v>
      </c>
      <c r="I18" s="8">
        <v>158154</v>
      </c>
      <c r="J18" s="8"/>
      <c r="K18" s="10" t="s">
        <v>42</v>
      </c>
      <c r="L18" s="8" t="s">
        <v>43</v>
      </c>
      <c r="M18" s="8"/>
      <c r="N18" s="11">
        <v>17</v>
      </c>
      <c r="O18" s="12">
        <v>41920</v>
      </c>
      <c r="P18" s="9" t="s">
        <v>114</v>
      </c>
      <c r="Q18" s="13" t="s">
        <v>115</v>
      </c>
      <c r="R18" s="11" t="s">
        <v>87</v>
      </c>
      <c r="S18" s="14" t="s">
        <v>88</v>
      </c>
      <c r="T18" s="14" t="s">
        <v>89</v>
      </c>
      <c r="U18" s="15">
        <v>74.99</v>
      </c>
      <c r="V18" s="14" t="s">
        <v>90</v>
      </c>
      <c r="W18" s="14" t="s">
        <v>91</v>
      </c>
      <c r="X18" s="15">
        <v>75.89</v>
      </c>
      <c r="Y18" s="14" t="s">
        <v>92</v>
      </c>
      <c r="Z18" s="14" t="s">
        <v>93</v>
      </c>
      <c r="AA18" s="15">
        <v>75.89</v>
      </c>
      <c r="AB18" s="16">
        <f t="shared" si="0"/>
        <v>75.58999999999999</v>
      </c>
      <c r="AC18" s="14"/>
      <c r="AD18" s="14"/>
      <c r="AE18" s="14"/>
      <c r="AF18" s="14"/>
      <c r="AG18" s="14"/>
      <c r="AH18" s="14"/>
      <c r="AI18" s="14"/>
      <c r="AJ18" s="14"/>
    </row>
    <row r="19" spans="1:36" ht="12.75" customHeight="1">
      <c r="A19" s="8" t="s">
        <v>36</v>
      </c>
      <c r="B19" s="8" t="s">
        <v>37</v>
      </c>
      <c r="C19" s="8" t="s">
        <v>38</v>
      </c>
      <c r="D19" s="8">
        <v>26</v>
      </c>
      <c r="E19" s="9" t="s">
        <v>39</v>
      </c>
      <c r="F19" s="9" t="s">
        <v>40</v>
      </c>
      <c r="G19" s="9" t="s">
        <v>40</v>
      </c>
      <c r="H19" s="9" t="s">
        <v>41</v>
      </c>
      <c r="I19" s="8">
        <v>158154</v>
      </c>
      <c r="J19" s="8"/>
      <c r="K19" s="10" t="s">
        <v>42</v>
      </c>
      <c r="L19" s="8" t="s">
        <v>43</v>
      </c>
      <c r="M19" s="8"/>
      <c r="N19" s="11">
        <v>18</v>
      </c>
      <c r="O19" s="12">
        <v>41920</v>
      </c>
      <c r="P19" s="9" t="s">
        <v>116</v>
      </c>
      <c r="Q19" s="13" t="s">
        <v>117</v>
      </c>
      <c r="R19" s="11" t="s">
        <v>87</v>
      </c>
      <c r="S19" s="14" t="s">
        <v>118</v>
      </c>
      <c r="T19" s="14" t="s">
        <v>119</v>
      </c>
      <c r="U19" s="15">
        <v>142.81</v>
      </c>
      <c r="V19" s="14" t="s">
        <v>120</v>
      </c>
      <c r="W19" s="14" t="s">
        <v>121</v>
      </c>
      <c r="X19" s="15">
        <v>142.82</v>
      </c>
      <c r="Y19" s="14" t="s">
        <v>122</v>
      </c>
      <c r="Z19" s="14" t="s">
        <v>123</v>
      </c>
      <c r="AA19" s="15">
        <v>142.83</v>
      </c>
      <c r="AB19" s="16">
        <f t="shared" si="0"/>
        <v>142.82000000000002</v>
      </c>
      <c r="AC19" s="14"/>
      <c r="AD19" s="14"/>
      <c r="AE19" s="14"/>
      <c r="AF19" s="14"/>
      <c r="AG19" s="14"/>
      <c r="AH19" s="14"/>
      <c r="AI19" s="14"/>
      <c r="AJ19" s="14"/>
    </row>
    <row r="20" spans="1:36" ht="12.75" customHeight="1">
      <c r="A20" s="8" t="s">
        <v>36</v>
      </c>
      <c r="B20" s="8" t="s">
        <v>37</v>
      </c>
      <c r="C20" s="8" t="s">
        <v>38</v>
      </c>
      <c r="D20" s="8">
        <v>26</v>
      </c>
      <c r="E20" s="9" t="s">
        <v>39</v>
      </c>
      <c r="F20" s="9" t="s">
        <v>40</v>
      </c>
      <c r="G20" s="9" t="s">
        <v>40</v>
      </c>
      <c r="H20" s="9" t="s">
        <v>41</v>
      </c>
      <c r="I20" s="8">
        <v>158154</v>
      </c>
      <c r="J20" s="8"/>
      <c r="K20" s="10" t="s">
        <v>42</v>
      </c>
      <c r="L20" s="8" t="s">
        <v>43</v>
      </c>
      <c r="M20" s="8"/>
      <c r="N20" s="11">
        <v>19</v>
      </c>
      <c r="O20" s="12">
        <v>41920</v>
      </c>
      <c r="P20" s="9" t="s">
        <v>124</v>
      </c>
      <c r="Q20" s="13" t="s">
        <v>125</v>
      </c>
      <c r="R20" s="11" t="s">
        <v>87</v>
      </c>
      <c r="S20" s="14" t="s">
        <v>118</v>
      </c>
      <c r="T20" s="14" t="s">
        <v>119</v>
      </c>
      <c r="U20" s="15">
        <v>142.81</v>
      </c>
      <c r="V20" s="14" t="s">
        <v>120</v>
      </c>
      <c r="W20" s="14" t="s">
        <v>121</v>
      </c>
      <c r="X20" s="15">
        <v>142.82</v>
      </c>
      <c r="Y20" s="14" t="s">
        <v>122</v>
      </c>
      <c r="Z20" s="14" t="s">
        <v>123</v>
      </c>
      <c r="AA20" s="15">
        <v>142.83</v>
      </c>
      <c r="AB20" s="16">
        <f t="shared" si="0"/>
        <v>142.82000000000002</v>
      </c>
      <c r="AC20" s="14"/>
      <c r="AD20" s="14"/>
      <c r="AE20" s="14"/>
      <c r="AF20" s="14"/>
      <c r="AG20" s="14"/>
      <c r="AH20" s="14"/>
      <c r="AI20" s="14"/>
      <c r="AJ20" s="14"/>
    </row>
    <row r="21" spans="1:36" ht="12.75" customHeight="1">
      <c r="A21" s="8" t="s">
        <v>36</v>
      </c>
      <c r="B21" s="8" t="s">
        <v>37</v>
      </c>
      <c r="C21" s="8" t="s">
        <v>38</v>
      </c>
      <c r="D21" s="8">
        <v>26</v>
      </c>
      <c r="E21" s="9" t="s">
        <v>39</v>
      </c>
      <c r="F21" s="9" t="s">
        <v>40</v>
      </c>
      <c r="G21" s="9" t="s">
        <v>40</v>
      </c>
      <c r="H21" s="9" t="s">
        <v>41</v>
      </c>
      <c r="I21" s="8">
        <v>158154</v>
      </c>
      <c r="J21" s="8"/>
      <c r="K21" s="10" t="s">
        <v>42</v>
      </c>
      <c r="L21" s="8" t="s">
        <v>43</v>
      </c>
      <c r="M21" s="8"/>
      <c r="N21" s="11">
        <v>20</v>
      </c>
      <c r="O21" s="12">
        <v>41920</v>
      </c>
      <c r="P21" s="9" t="s">
        <v>126</v>
      </c>
      <c r="Q21" s="13" t="s">
        <v>127</v>
      </c>
      <c r="R21" s="11" t="s">
        <v>87</v>
      </c>
      <c r="S21" s="14" t="s">
        <v>118</v>
      </c>
      <c r="T21" s="14" t="s">
        <v>119</v>
      </c>
      <c r="U21" s="15">
        <v>142.81</v>
      </c>
      <c r="V21" s="14" t="s">
        <v>120</v>
      </c>
      <c r="W21" s="14" t="s">
        <v>121</v>
      </c>
      <c r="X21" s="15">
        <v>142.82</v>
      </c>
      <c r="Y21" s="14" t="s">
        <v>122</v>
      </c>
      <c r="Z21" s="14" t="s">
        <v>123</v>
      </c>
      <c r="AA21" s="15">
        <v>142.83</v>
      </c>
      <c r="AB21" s="16">
        <f t="shared" si="0"/>
        <v>142.82000000000002</v>
      </c>
      <c r="AC21" s="14"/>
      <c r="AD21" s="14"/>
      <c r="AE21" s="14"/>
      <c r="AF21" s="14"/>
      <c r="AG21" s="14"/>
      <c r="AH21" s="14"/>
      <c r="AI21" s="14"/>
      <c r="AJ21" s="14"/>
    </row>
    <row r="22" spans="1:36" ht="12.75" customHeight="1">
      <c r="A22" s="8" t="s">
        <v>36</v>
      </c>
      <c r="B22" s="8" t="s">
        <v>37</v>
      </c>
      <c r="C22" s="8" t="s">
        <v>38</v>
      </c>
      <c r="D22" s="8">
        <v>26</v>
      </c>
      <c r="E22" s="9" t="s">
        <v>39</v>
      </c>
      <c r="F22" s="9" t="s">
        <v>40</v>
      </c>
      <c r="G22" s="9" t="s">
        <v>40</v>
      </c>
      <c r="H22" s="9" t="s">
        <v>41</v>
      </c>
      <c r="I22" s="8">
        <v>158154</v>
      </c>
      <c r="J22" s="14"/>
      <c r="K22" s="10" t="s">
        <v>42</v>
      </c>
      <c r="L22" s="8" t="s">
        <v>43</v>
      </c>
      <c r="M22" s="14"/>
      <c r="N22" s="11">
        <v>21</v>
      </c>
      <c r="O22" s="12">
        <v>41920</v>
      </c>
      <c r="P22" s="9" t="s">
        <v>128</v>
      </c>
      <c r="Q22" s="13" t="s">
        <v>129</v>
      </c>
      <c r="R22" s="11" t="s">
        <v>87</v>
      </c>
      <c r="S22" s="14" t="s">
        <v>118</v>
      </c>
      <c r="T22" s="14" t="s">
        <v>119</v>
      </c>
      <c r="U22" s="15">
        <v>142.81</v>
      </c>
      <c r="V22" s="14" t="s">
        <v>120</v>
      </c>
      <c r="W22" s="14" t="s">
        <v>121</v>
      </c>
      <c r="X22" s="15">
        <v>142.82</v>
      </c>
      <c r="Y22" s="14" t="s">
        <v>122</v>
      </c>
      <c r="Z22" s="14" t="s">
        <v>123</v>
      </c>
      <c r="AA22" s="15">
        <v>142.83</v>
      </c>
      <c r="AB22" s="16">
        <f t="shared" si="0"/>
        <v>142.82000000000002</v>
      </c>
      <c r="AC22" s="14"/>
      <c r="AD22" s="14"/>
      <c r="AE22" s="14"/>
      <c r="AF22" s="14"/>
      <c r="AG22" s="14"/>
      <c r="AH22" s="14"/>
      <c r="AI22" s="14"/>
      <c r="AJ22" s="14"/>
    </row>
    <row r="23" spans="1:36" ht="12.75" customHeight="1">
      <c r="A23" s="8" t="s">
        <v>36</v>
      </c>
      <c r="B23" s="8" t="s">
        <v>37</v>
      </c>
      <c r="C23" s="8" t="s">
        <v>38</v>
      </c>
      <c r="D23" s="8">
        <v>26</v>
      </c>
      <c r="E23" s="9" t="s">
        <v>39</v>
      </c>
      <c r="F23" s="9" t="s">
        <v>40</v>
      </c>
      <c r="G23" s="9" t="s">
        <v>40</v>
      </c>
      <c r="H23" s="9" t="s">
        <v>41</v>
      </c>
      <c r="I23" s="8">
        <v>158154</v>
      </c>
      <c r="J23" s="14"/>
      <c r="K23" s="10" t="s">
        <v>42</v>
      </c>
      <c r="L23" s="8" t="s">
        <v>43</v>
      </c>
      <c r="M23" s="14"/>
      <c r="N23" s="11">
        <v>22</v>
      </c>
      <c r="O23" s="12">
        <v>41920</v>
      </c>
      <c r="P23" s="9" t="s">
        <v>130</v>
      </c>
      <c r="Q23" s="13" t="s">
        <v>131</v>
      </c>
      <c r="R23" s="11" t="s">
        <v>87</v>
      </c>
      <c r="S23" s="14" t="s">
        <v>118</v>
      </c>
      <c r="T23" s="14" t="s">
        <v>119</v>
      </c>
      <c r="U23" s="15">
        <v>142.81</v>
      </c>
      <c r="V23" s="14" t="s">
        <v>120</v>
      </c>
      <c r="W23" s="14" t="s">
        <v>121</v>
      </c>
      <c r="X23" s="15">
        <v>142.82</v>
      </c>
      <c r="Y23" s="14" t="s">
        <v>122</v>
      </c>
      <c r="Z23" s="14" t="s">
        <v>123</v>
      </c>
      <c r="AA23" s="15">
        <v>142.83</v>
      </c>
      <c r="AB23" s="16">
        <f t="shared" si="0"/>
        <v>142.82000000000002</v>
      </c>
      <c r="AC23" s="14"/>
      <c r="AD23" s="14"/>
      <c r="AE23" s="14"/>
      <c r="AF23" s="14"/>
      <c r="AG23" s="14"/>
      <c r="AH23" s="14"/>
      <c r="AI23" s="14"/>
      <c r="AJ23" s="14"/>
    </row>
    <row r="24" spans="1:36" ht="12.75" customHeight="1">
      <c r="A24" s="8" t="s">
        <v>36</v>
      </c>
      <c r="B24" s="8" t="s">
        <v>37</v>
      </c>
      <c r="C24" s="8" t="s">
        <v>38</v>
      </c>
      <c r="D24" s="8">
        <v>26</v>
      </c>
      <c r="E24" s="9" t="s">
        <v>39</v>
      </c>
      <c r="F24" s="9" t="s">
        <v>40</v>
      </c>
      <c r="G24" s="9" t="s">
        <v>40</v>
      </c>
      <c r="H24" s="9" t="s">
        <v>41</v>
      </c>
      <c r="I24" s="8">
        <v>158154</v>
      </c>
      <c r="J24" s="14"/>
      <c r="K24" s="10" t="s">
        <v>42</v>
      </c>
      <c r="L24" s="8" t="s">
        <v>43</v>
      </c>
      <c r="M24" s="14"/>
      <c r="N24" s="11">
        <v>23</v>
      </c>
      <c r="O24" s="12">
        <v>41920</v>
      </c>
      <c r="P24" s="9" t="s">
        <v>132</v>
      </c>
      <c r="Q24" s="13" t="s">
        <v>133</v>
      </c>
      <c r="R24" s="11" t="s">
        <v>87</v>
      </c>
      <c r="S24" s="14" t="s">
        <v>118</v>
      </c>
      <c r="T24" s="14" t="s">
        <v>119</v>
      </c>
      <c r="U24" s="15">
        <v>142.81</v>
      </c>
      <c r="V24" s="14" t="s">
        <v>120</v>
      </c>
      <c r="W24" s="14" t="s">
        <v>121</v>
      </c>
      <c r="X24" s="15">
        <v>142.82</v>
      </c>
      <c r="Y24" s="14" t="s">
        <v>122</v>
      </c>
      <c r="Z24" s="14" t="s">
        <v>123</v>
      </c>
      <c r="AA24" s="15">
        <v>142.83</v>
      </c>
      <c r="AB24" s="16">
        <f t="shared" si="0"/>
        <v>142.82000000000002</v>
      </c>
      <c r="AC24" s="14"/>
      <c r="AD24" s="14"/>
      <c r="AE24" s="14"/>
      <c r="AF24" s="14"/>
      <c r="AG24" s="14"/>
      <c r="AH24" s="14"/>
      <c r="AI24" s="14"/>
      <c r="AJ24" s="14"/>
    </row>
    <row r="25" spans="1:36" ht="12.75" customHeight="1">
      <c r="A25" s="8" t="s">
        <v>36</v>
      </c>
      <c r="B25" s="8" t="s">
        <v>37</v>
      </c>
      <c r="C25" s="8" t="s">
        <v>38</v>
      </c>
      <c r="D25" s="8">
        <v>26</v>
      </c>
      <c r="E25" s="9" t="s">
        <v>39</v>
      </c>
      <c r="F25" s="9" t="s">
        <v>40</v>
      </c>
      <c r="G25" s="9" t="s">
        <v>40</v>
      </c>
      <c r="H25" s="9" t="s">
        <v>41</v>
      </c>
      <c r="I25" s="8">
        <v>158154</v>
      </c>
      <c r="J25" s="14"/>
      <c r="K25" s="10" t="s">
        <v>42</v>
      </c>
      <c r="L25" s="8" t="s">
        <v>43</v>
      </c>
      <c r="M25" s="14"/>
      <c r="N25" s="11">
        <v>24</v>
      </c>
      <c r="O25" s="12">
        <v>41920</v>
      </c>
      <c r="P25" s="9" t="s">
        <v>134</v>
      </c>
      <c r="Q25" s="13" t="s">
        <v>135</v>
      </c>
      <c r="R25" s="11" t="s">
        <v>87</v>
      </c>
      <c r="S25" s="14" t="s">
        <v>136</v>
      </c>
      <c r="T25" s="14" t="s">
        <v>137</v>
      </c>
      <c r="U25" s="15">
        <v>217.99</v>
      </c>
      <c r="V25" s="14" t="s">
        <v>138</v>
      </c>
      <c r="W25" s="14" t="s">
        <v>139</v>
      </c>
      <c r="X25" s="15">
        <v>243.19</v>
      </c>
      <c r="Y25" s="14" t="s">
        <v>55</v>
      </c>
      <c r="Z25" s="14" t="s">
        <v>56</v>
      </c>
      <c r="AA25" s="15">
        <v>249.99</v>
      </c>
      <c r="AB25" s="16">
        <f t="shared" si="0"/>
        <v>237.0566666666667</v>
      </c>
      <c r="AC25" s="14"/>
      <c r="AD25" s="14"/>
      <c r="AE25" s="14"/>
      <c r="AF25" s="14"/>
      <c r="AG25" s="14"/>
      <c r="AH25" s="14"/>
      <c r="AI25" s="14"/>
      <c r="AJ25" s="14"/>
    </row>
    <row r="26" spans="1:36" ht="12.75" customHeight="1">
      <c r="A26" s="8" t="s">
        <v>36</v>
      </c>
      <c r="B26" s="8" t="s">
        <v>37</v>
      </c>
      <c r="C26" s="8" t="s">
        <v>38</v>
      </c>
      <c r="D26" s="8">
        <v>26</v>
      </c>
      <c r="E26" s="9" t="s">
        <v>39</v>
      </c>
      <c r="F26" s="9" t="s">
        <v>40</v>
      </c>
      <c r="G26" s="9" t="s">
        <v>40</v>
      </c>
      <c r="H26" s="9" t="s">
        <v>41</v>
      </c>
      <c r="I26" s="8">
        <v>158154</v>
      </c>
      <c r="J26" s="8"/>
      <c r="K26" s="10" t="s">
        <v>42</v>
      </c>
      <c r="L26" s="8" t="s">
        <v>43</v>
      </c>
      <c r="M26" s="8"/>
      <c r="N26" s="11">
        <v>25</v>
      </c>
      <c r="O26" s="12">
        <v>41920</v>
      </c>
      <c r="P26" s="9" t="s">
        <v>140</v>
      </c>
      <c r="Q26" s="13" t="s">
        <v>141</v>
      </c>
      <c r="R26" s="11" t="s">
        <v>87</v>
      </c>
      <c r="S26" s="14" t="s">
        <v>136</v>
      </c>
      <c r="T26" s="14" t="s">
        <v>137</v>
      </c>
      <c r="U26" s="15">
        <v>217.99</v>
      </c>
      <c r="V26" s="14" t="s">
        <v>138</v>
      </c>
      <c r="W26" s="14" t="s">
        <v>139</v>
      </c>
      <c r="X26" s="15">
        <v>243.19</v>
      </c>
      <c r="Y26" s="14" t="s">
        <v>55</v>
      </c>
      <c r="Z26" s="14" t="s">
        <v>56</v>
      </c>
      <c r="AA26" s="15">
        <v>249.99</v>
      </c>
      <c r="AB26" s="16">
        <f t="shared" si="0"/>
        <v>237.0566666666667</v>
      </c>
      <c r="AC26" s="14"/>
      <c r="AD26" s="14"/>
      <c r="AE26" s="14"/>
      <c r="AF26" s="14"/>
      <c r="AG26" s="14"/>
      <c r="AH26" s="14"/>
      <c r="AI26" s="14"/>
      <c r="AJ26" s="14"/>
    </row>
    <row r="27" spans="1:36" ht="12.75" customHeight="1">
      <c r="A27" s="8" t="s">
        <v>36</v>
      </c>
      <c r="B27" s="8" t="s">
        <v>37</v>
      </c>
      <c r="C27" s="8" t="s">
        <v>38</v>
      </c>
      <c r="D27" s="8">
        <v>26</v>
      </c>
      <c r="E27" s="9" t="s">
        <v>39</v>
      </c>
      <c r="F27" s="9" t="s">
        <v>40</v>
      </c>
      <c r="G27" s="9" t="s">
        <v>40</v>
      </c>
      <c r="H27" s="9" t="s">
        <v>41</v>
      </c>
      <c r="I27" s="8">
        <v>158154</v>
      </c>
      <c r="J27" s="8"/>
      <c r="K27" s="10" t="s">
        <v>42</v>
      </c>
      <c r="L27" s="8" t="s">
        <v>43</v>
      </c>
      <c r="M27" s="8"/>
      <c r="N27" s="11">
        <v>26</v>
      </c>
      <c r="O27" s="12">
        <v>41920</v>
      </c>
      <c r="P27" s="9" t="s">
        <v>142</v>
      </c>
      <c r="Q27" s="13" t="s">
        <v>143</v>
      </c>
      <c r="R27" s="11" t="s">
        <v>87</v>
      </c>
      <c r="S27" s="14" t="s">
        <v>136</v>
      </c>
      <c r="T27" s="14" t="s">
        <v>137</v>
      </c>
      <c r="U27" s="15">
        <v>217.99</v>
      </c>
      <c r="V27" s="14" t="s">
        <v>138</v>
      </c>
      <c r="W27" s="14" t="s">
        <v>139</v>
      </c>
      <c r="X27" s="15">
        <v>243.19</v>
      </c>
      <c r="Y27" s="14" t="s">
        <v>55</v>
      </c>
      <c r="Z27" s="14" t="s">
        <v>56</v>
      </c>
      <c r="AA27" s="15">
        <v>249.99</v>
      </c>
      <c r="AB27" s="16">
        <f t="shared" si="0"/>
        <v>237.0566666666667</v>
      </c>
      <c r="AC27" s="14"/>
      <c r="AD27" s="14"/>
      <c r="AE27" s="14"/>
      <c r="AF27" s="14"/>
      <c r="AG27" s="14"/>
      <c r="AH27" s="14"/>
      <c r="AI27" s="14"/>
      <c r="AJ27" s="14"/>
    </row>
    <row r="28" spans="1:36" ht="12.75" customHeight="1">
      <c r="A28" s="8" t="s">
        <v>36</v>
      </c>
      <c r="B28" s="8" t="s">
        <v>37</v>
      </c>
      <c r="C28" s="8" t="s">
        <v>38</v>
      </c>
      <c r="D28" s="8">
        <v>26</v>
      </c>
      <c r="E28" s="9" t="s">
        <v>39</v>
      </c>
      <c r="F28" s="9" t="s">
        <v>40</v>
      </c>
      <c r="G28" s="9" t="s">
        <v>40</v>
      </c>
      <c r="H28" s="9" t="s">
        <v>41</v>
      </c>
      <c r="I28" s="8">
        <v>158154</v>
      </c>
      <c r="J28" s="8"/>
      <c r="K28" s="10" t="s">
        <v>42</v>
      </c>
      <c r="L28" s="8" t="s">
        <v>43</v>
      </c>
      <c r="M28" s="8"/>
      <c r="N28" s="11">
        <v>27</v>
      </c>
      <c r="O28" s="12">
        <v>41920</v>
      </c>
      <c r="P28" s="9" t="s">
        <v>144</v>
      </c>
      <c r="Q28" s="13" t="s">
        <v>145</v>
      </c>
      <c r="R28" s="11" t="s">
        <v>87</v>
      </c>
      <c r="S28" s="14" t="s">
        <v>136</v>
      </c>
      <c r="T28" s="14" t="s">
        <v>137</v>
      </c>
      <c r="U28" s="15">
        <v>217.99</v>
      </c>
      <c r="V28" s="14" t="s">
        <v>138</v>
      </c>
      <c r="W28" s="14" t="s">
        <v>139</v>
      </c>
      <c r="X28" s="15">
        <v>243.19</v>
      </c>
      <c r="Y28" s="14" t="s">
        <v>55</v>
      </c>
      <c r="Z28" s="14" t="s">
        <v>56</v>
      </c>
      <c r="AA28" s="15">
        <v>249.99</v>
      </c>
      <c r="AB28" s="16">
        <f t="shared" si="0"/>
        <v>237.0566666666667</v>
      </c>
      <c r="AC28" s="14"/>
      <c r="AD28" s="14"/>
      <c r="AE28" s="14"/>
      <c r="AF28" s="14"/>
      <c r="AG28" s="14"/>
      <c r="AH28" s="14"/>
      <c r="AI28" s="14"/>
      <c r="AJ28" s="14"/>
    </row>
    <row r="29" spans="1:36" ht="12.75" customHeight="1">
      <c r="A29" s="8" t="s">
        <v>36</v>
      </c>
      <c r="B29" s="8" t="s">
        <v>37</v>
      </c>
      <c r="C29" s="8" t="s">
        <v>38</v>
      </c>
      <c r="D29" s="8">
        <v>26</v>
      </c>
      <c r="E29" s="9" t="s">
        <v>39</v>
      </c>
      <c r="F29" s="9" t="s">
        <v>40</v>
      </c>
      <c r="G29" s="9" t="s">
        <v>40</v>
      </c>
      <c r="H29" s="9" t="s">
        <v>41</v>
      </c>
      <c r="I29" s="8">
        <v>158154</v>
      </c>
      <c r="J29" s="8"/>
      <c r="K29" s="10" t="s">
        <v>42</v>
      </c>
      <c r="L29" s="8" t="s">
        <v>43</v>
      </c>
      <c r="M29" s="8"/>
      <c r="N29" s="11">
        <v>28</v>
      </c>
      <c r="O29" s="12">
        <v>41920</v>
      </c>
      <c r="P29" s="9" t="s">
        <v>146</v>
      </c>
      <c r="Q29" s="13" t="s">
        <v>147</v>
      </c>
      <c r="R29" s="11" t="s">
        <v>87</v>
      </c>
      <c r="S29" s="14" t="s">
        <v>136</v>
      </c>
      <c r="T29" s="14" t="s">
        <v>137</v>
      </c>
      <c r="U29" s="15">
        <v>217.99</v>
      </c>
      <c r="V29" s="14" t="s">
        <v>138</v>
      </c>
      <c r="W29" s="14" t="s">
        <v>139</v>
      </c>
      <c r="X29" s="15">
        <v>243.19</v>
      </c>
      <c r="Y29" s="14" t="s">
        <v>55</v>
      </c>
      <c r="Z29" s="14" t="s">
        <v>56</v>
      </c>
      <c r="AA29" s="15">
        <v>249.99</v>
      </c>
      <c r="AB29" s="16">
        <f t="shared" si="0"/>
        <v>237.0566666666667</v>
      </c>
      <c r="AC29" s="14"/>
      <c r="AD29" s="14"/>
      <c r="AE29" s="14"/>
      <c r="AF29" s="14"/>
      <c r="AG29" s="14"/>
      <c r="AH29" s="14"/>
      <c r="AI29" s="14"/>
      <c r="AJ29" s="14"/>
    </row>
    <row r="30" spans="1:36" ht="12.75" customHeight="1">
      <c r="A30" s="8" t="s">
        <v>36</v>
      </c>
      <c r="B30" s="8" t="s">
        <v>37</v>
      </c>
      <c r="C30" s="8" t="s">
        <v>38</v>
      </c>
      <c r="D30" s="8">
        <v>26</v>
      </c>
      <c r="E30" s="9" t="s">
        <v>39</v>
      </c>
      <c r="F30" s="9" t="s">
        <v>40</v>
      </c>
      <c r="G30" s="9" t="s">
        <v>40</v>
      </c>
      <c r="H30" s="9" t="s">
        <v>41</v>
      </c>
      <c r="I30" s="8">
        <v>158154</v>
      </c>
      <c r="J30" s="8"/>
      <c r="K30" s="10" t="s">
        <v>42</v>
      </c>
      <c r="L30" s="8" t="s">
        <v>43</v>
      </c>
      <c r="M30" s="8"/>
      <c r="N30" s="11">
        <v>29</v>
      </c>
      <c r="O30" s="12">
        <v>41920</v>
      </c>
      <c r="P30" s="9" t="s">
        <v>148</v>
      </c>
      <c r="Q30" s="13" t="s">
        <v>149</v>
      </c>
      <c r="R30" s="11" t="s">
        <v>87</v>
      </c>
      <c r="S30" s="14" t="s">
        <v>136</v>
      </c>
      <c r="T30" s="14" t="s">
        <v>137</v>
      </c>
      <c r="U30" s="15">
        <v>217.99</v>
      </c>
      <c r="V30" s="14" t="s">
        <v>138</v>
      </c>
      <c r="W30" s="14" t="s">
        <v>139</v>
      </c>
      <c r="X30" s="15">
        <v>243.19</v>
      </c>
      <c r="Y30" s="14" t="s">
        <v>55</v>
      </c>
      <c r="Z30" s="14" t="s">
        <v>56</v>
      </c>
      <c r="AA30" s="15">
        <v>249.99</v>
      </c>
      <c r="AB30" s="16">
        <f t="shared" si="0"/>
        <v>237.0566666666667</v>
      </c>
      <c r="AC30" s="14"/>
      <c r="AD30" s="14"/>
      <c r="AE30" s="14"/>
      <c r="AF30" s="14"/>
      <c r="AG30" s="14"/>
      <c r="AH30" s="14"/>
      <c r="AI30" s="14"/>
      <c r="AJ30" s="14"/>
    </row>
    <row r="31" spans="1:36" ht="12.75" customHeight="1">
      <c r="A31" s="8" t="s">
        <v>36</v>
      </c>
      <c r="B31" s="8" t="s">
        <v>37</v>
      </c>
      <c r="C31" s="8" t="s">
        <v>38</v>
      </c>
      <c r="D31" s="8">
        <v>26</v>
      </c>
      <c r="E31" s="9" t="s">
        <v>39</v>
      </c>
      <c r="F31" s="9" t="s">
        <v>40</v>
      </c>
      <c r="G31" s="9" t="s">
        <v>40</v>
      </c>
      <c r="H31" s="9" t="s">
        <v>41</v>
      </c>
      <c r="I31" s="8">
        <v>158154</v>
      </c>
      <c r="J31" s="8"/>
      <c r="K31" s="10" t="s">
        <v>42</v>
      </c>
      <c r="L31" s="8" t="s">
        <v>43</v>
      </c>
      <c r="M31" s="8"/>
      <c r="N31" s="11">
        <v>30</v>
      </c>
      <c r="O31" s="12">
        <v>41920</v>
      </c>
      <c r="P31" s="9" t="s">
        <v>150</v>
      </c>
      <c r="Q31" s="13" t="s">
        <v>151</v>
      </c>
      <c r="R31" s="11" t="s">
        <v>87</v>
      </c>
      <c r="S31" s="14" t="s">
        <v>152</v>
      </c>
      <c r="T31" s="14" t="s">
        <v>153</v>
      </c>
      <c r="U31" s="15">
        <v>399</v>
      </c>
      <c r="V31" s="14" t="s">
        <v>154</v>
      </c>
      <c r="W31" s="14" t="s">
        <v>155</v>
      </c>
      <c r="X31" s="15">
        <v>434.07</v>
      </c>
      <c r="Y31" s="14" t="s">
        <v>156</v>
      </c>
      <c r="Z31" s="14" t="s">
        <v>157</v>
      </c>
      <c r="AA31" s="15">
        <v>435.5</v>
      </c>
      <c r="AB31" s="16">
        <f t="shared" si="0"/>
        <v>422.8566666666666</v>
      </c>
      <c r="AC31" s="14"/>
      <c r="AD31" s="14"/>
      <c r="AE31" s="14"/>
      <c r="AF31" s="14"/>
      <c r="AG31" s="14"/>
      <c r="AH31" s="14"/>
      <c r="AI31" s="14"/>
      <c r="AJ31" s="14"/>
    </row>
    <row r="32" spans="1:36" ht="12.75" customHeight="1">
      <c r="A32" s="8" t="s">
        <v>36</v>
      </c>
      <c r="B32" s="8" t="s">
        <v>37</v>
      </c>
      <c r="C32" s="8" t="s">
        <v>38</v>
      </c>
      <c r="D32" s="8">
        <v>26</v>
      </c>
      <c r="E32" s="9" t="s">
        <v>39</v>
      </c>
      <c r="F32" s="9" t="s">
        <v>40</v>
      </c>
      <c r="G32" s="9" t="s">
        <v>40</v>
      </c>
      <c r="H32" s="9" t="s">
        <v>41</v>
      </c>
      <c r="I32" s="8">
        <v>158154</v>
      </c>
      <c r="J32" s="8"/>
      <c r="K32" s="10" t="s">
        <v>42</v>
      </c>
      <c r="L32" s="8" t="s">
        <v>43</v>
      </c>
      <c r="M32" s="8"/>
      <c r="N32" s="11">
        <v>31</v>
      </c>
      <c r="O32" s="12">
        <v>41920</v>
      </c>
      <c r="P32" s="9" t="s">
        <v>158</v>
      </c>
      <c r="Q32" s="13" t="s">
        <v>159</v>
      </c>
      <c r="R32" s="11" t="s">
        <v>87</v>
      </c>
      <c r="S32" s="14" t="s">
        <v>152</v>
      </c>
      <c r="T32" s="14" t="s">
        <v>153</v>
      </c>
      <c r="U32" s="15">
        <v>399</v>
      </c>
      <c r="V32" s="14" t="s">
        <v>154</v>
      </c>
      <c r="W32" s="14" t="s">
        <v>155</v>
      </c>
      <c r="X32" s="15">
        <v>434.07</v>
      </c>
      <c r="Y32" s="14" t="s">
        <v>156</v>
      </c>
      <c r="Z32" s="14" t="s">
        <v>157</v>
      </c>
      <c r="AA32" s="15">
        <v>435.5</v>
      </c>
      <c r="AB32" s="16">
        <f t="shared" si="0"/>
        <v>422.8566666666666</v>
      </c>
      <c r="AC32" s="14"/>
      <c r="AD32" s="14"/>
      <c r="AE32" s="14"/>
      <c r="AF32" s="14"/>
      <c r="AG32" s="14"/>
      <c r="AH32" s="14"/>
      <c r="AI32" s="14"/>
      <c r="AJ32" s="14"/>
    </row>
    <row r="33" spans="1:36" ht="12.75" customHeight="1">
      <c r="A33" s="8" t="s">
        <v>36</v>
      </c>
      <c r="B33" s="8" t="s">
        <v>37</v>
      </c>
      <c r="C33" s="8" t="s">
        <v>38</v>
      </c>
      <c r="D33" s="8">
        <v>26</v>
      </c>
      <c r="E33" s="9" t="s">
        <v>39</v>
      </c>
      <c r="F33" s="9" t="s">
        <v>40</v>
      </c>
      <c r="G33" s="9" t="s">
        <v>40</v>
      </c>
      <c r="H33" s="9" t="s">
        <v>41</v>
      </c>
      <c r="I33" s="8">
        <v>158154</v>
      </c>
      <c r="J33" s="8"/>
      <c r="K33" s="10" t="s">
        <v>42</v>
      </c>
      <c r="L33" s="8" t="s">
        <v>43</v>
      </c>
      <c r="M33" s="8"/>
      <c r="N33" s="11">
        <v>32</v>
      </c>
      <c r="O33" s="12">
        <v>41920</v>
      </c>
      <c r="P33" s="9" t="s">
        <v>160</v>
      </c>
      <c r="Q33" s="13" t="s">
        <v>161</v>
      </c>
      <c r="R33" s="11" t="s">
        <v>87</v>
      </c>
      <c r="S33" s="14" t="s">
        <v>152</v>
      </c>
      <c r="T33" s="14" t="s">
        <v>153</v>
      </c>
      <c r="U33" s="15">
        <v>399</v>
      </c>
      <c r="V33" s="14" t="s">
        <v>154</v>
      </c>
      <c r="W33" s="14" t="s">
        <v>155</v>
      </c>
      <c r="X33" s="15">
        <v>434.07</v>
      </c>
      <c r="Y33" s="14" t="s">
        <v>156</v>
      </c>
      <c r="Z33" s="14" t="s">
        <v>157</v>
      </c>
      <c r="AA33" s="15">
        <v>435.5</v>
      </c>
      <c r="AB33" s="16">
        <f t="shared" si="0"/>
        <v>422.8566666666666</v>
      </c>
      <c r="AC33" s="14"/>
      <c r="AD33" s="14"/>
      <c r="AE33" s="14"/>
      <c r="AF33" s="14"/>
      <c r="AG33" s="14"/>
      <c r="AH33" s="14"/>
      <c r="AI33" s="14"/>
      <c r="AJ33" s="14"/>
    </row>
    <row r="34" spans="1:36" ht="12.75" customHeight="1">
      <c r="A34" s="8" t="s">
        <v>36</v>
      </c>
      <c r="B34" s="8" t="s">
        <v>37</v>
      </c>
      <c r="C34" s="8" t="s">
        <v>38</v>
      </c>
      <c r="D34" s="8">
        <v>26</v>
      </c>
      <c r="E34" s="9" t="s">
        <v>39</v>
      </c>
      <c r="F34" s="9" t="s">
        <v>40</v>
      </c>
      <c r="G34" s="9" t="s">
        <v>40</v>
      </c>
      <c r="H34" s="9" t="s">
        <v>41</v>
      </c>
      <c r="I34" s="8">
        <v>158154</v>
      </c>
      <c r="J34" s="8"/>
      <c r="K34" s="10" t="s">
        <v>42</v>
      </c>
      <c r="L34" s="8" t="s">
        <v>43</v>
      </c>
      <c r="M34" s="8"/>
      <c r="N34" s="11">
        <v>33</v>
      </c>
      <c r="O34" s="12">
        <v>41920</v>
      </c>
      <c r="P34" s="9" t="s">
        <v>162</v>
      </c>
      <c r="Q34" s="13" t="s">
        <v>163</v>
      </c>
      <c r="R34" s="11" t="s">
        <v>87</v>
      </c>
      <c r="S34" s="14" t="s">
        <v>152</v>
      </c>
      <c r="T34" s="14" t="s">
        <v>153</v>
      </c>
      <c r="U34" s="15">
        <v>399</v>
      </c>
      <c r="V34" s="14" t="s">
        <v>154</v>
      </c>
      <c r="W34" s="14" t="s">
        <v>155</v>
      </c>
      <c r="X34" s="15">
        <v>434.07</v>
      </c>
      <c r="Y34" s="14" t="s">
        <v>156</v>
      </c>
      <c r="Z34" s="14" t="s">
        <v>157</v>
      </c>
      <c r="AA34" s="15">
        <v>435.5</v>
      </c>
      <c r="AB34" s="16">
        <f t="shared" si="0"/>
        <v>422.8566666666666</v>
      </c>
      <c r="AC34" s="14"/>
      <c r="AD34" s="14"/>
      <c r="AE34" s="14"/>
      <c r="AF34" s="14"/>
      <c r="AG34" s="14"/>
      <c r="AH34" s="14"/>
      <c r="AI34" s="14"/>
      <c r="AJ34" s="14"/>
    </row>
    <row r="35" spans="1:36" ht="12.75" customHeight="1">
      <c r="A35" s="8" t="s">
        <v>36</v>
      </c>
      <c r="B35" s="8" t="s">
        <v>37</v>
      </c>
      <c r="C35" s="8" t="s">
        <v>38</v>
      </c>
      <c r="D35" s="8">
        <v>26</v>
      </c>
      <c r="E35" s="9" t="s">
        <v>39</v>
      </c>
      <c r="F35" s="9" t="s">
        <v>40</v>
      </c>
      <c r="G35" s="9" t="s">
        <v>40</v>
      </c>
      <c r="H35" s="9" t="s">
        <v>41</v>
      </c>
      <c r="I35" s="8">
        <v>158154</v>
      </c>
      <c r="J35" s="8"/>
      <c r="K35" s="10" t="s">
        <v>42</v>
      </c>
      <c r="L35" s="8" t="s">
        <v>43</v>
      </c>
      <c r="M35" s="8"/>
      <c r="N35" s="11">
        <v>34</v>
      </c>
      <c r="O35" s="12">
        <v>41920</v>
      </c>
      <c r="P35" s="9" t="s">
        <v>164</v>
      </c>
      <c r="Q35" s="13" t="s">
        <v>165</v>
      </c>
      <c r="R35" s="11" t="s">
        <v>87</v>
      </c>
      <c r="S35" s="14" t="s">
        <v>152</v>
      </c>
      <c r="T35" s="14" t="s">
        <v>153</v>
      </c>
      <c r="U35" s="15">
        <v>399</v>
      </c>
      <c r="V35" s="14" t="s">
        <v>154</v>
      </c>
      <c r="W35" s="14" t="s">
        <v>155</v>
      </c>
      <c r="X35" s="15">
        <v>434.07</v>
      </c>
      <c r="Y35" s="14" t="s">
        <v>156</v>
      </c>
      <c r="Z35" s="14" t="s">
        <v>157</v>
      </c>
      <c r="AA35" s="15">
        <v>435.5</v>
      </c>
      <c r="AB35" s="16">
        <f t="shared" si="0"/>
        <v>422.8566666666666</v>
      </c>
      <c r="AC35" s="14"/>
      <c r="AD35" s="14"/>
      <c r="AE35" s="14"/>
      <c r="AF35" s="14"/>
      <c r="AG35" s="14"/>
      <c r="AH35" s="14"/>
      <c r="AI35" s="14"/>
      <c r="AJ35" s="14"/>
    </row>
    <row r="36" spans="1:36" ht="12.75" customHeight="1">
      <c r="A36" s="8" t="s">
        <v>36</v>
      </c>
      <c r="B36" s="8" t="s">
        <v>37</v>
      </c>
      <c r="C36" s="8" t="s">
        <v>38</v>
      </c>
      <c r="D36" s="8">
        <v>26</v>
      </c>
      <c r="E36" s="9" t="s">
        <v>39</v>
      </c>
      <c r="F36" s="9" t="s">
        <v>40</v>
      </c>
      <c r="G36" s="9" t="s">
        <v>40</v>
      </c>
      <c r="H36" s="9" t="s">
        <v>41</v>
      </c>
      <c r="I36" s="8">
        <v>158154</v>
      </c>
      <c r="J36" s="8"/>
      <c r="K36" s="10" t="s">
        <v>42</v>
      </c>
      <c r="L36" s="8" t="s">
        <v>43</v>
      </c>
      <c r="M36" s="8"/>
      <c r="N36" s="11">
        <v>35</v>
      </c>
      <c r="O36" s="12">
        <v>41920</v>
      </c>
      <c r="P36" s="9" t="s">
        <v>166</v>
      </c>
      <c r="Q36" s="13" t="s">
        <v>167</v>
      </c>
      <c r="R36" s="11" t="s">
        <v>87</v>
      </c>
      <c r="S36" s="14" t="s">
        <v>168</v>
      </c>
      <c r="T36" s="14" t="s">
        <v>169</v>
      </c>
      <c r="U36" s="15">
        <v>513.68</v>
      </c>
      <c r="V36" s="14" t="s">
        <v>170</v>
      </c>
      <c r="W36" s="14" t="s">
        <v>171</v>
      </c>
      <c r="X36" s="15">
        <v>529.99</v>
      </c>
      <c r="Y36" s="14" t="s">
        <v>136</v>
      </c>
      <c r="Z36" s="14" t="s">
        <v>137</v>
      </c>
      <c r="AA36" s="15">
        <v>530</v>
      </c>
      <c r="AB36" s="16">
        <f t="shared" si="0"/>
        <v>524.5566666666667</v>
      </c>
      <c r="AC36" s="14"/>
      <c r="AD36" s="14"/>
      <c r="AE36" s="14"/>
      <c r="AF36" s="14"/>
      <c r="AG36" s="14"/>
      <c r="AH36" s="14"/>
      <c r="AI36" s="14"/>
      <c r="AJ36" s="14"/>
    </row>
    <row r="37" spans="1:36" ht="12.75" customHeight="1">
      <c r="A37" s="8" t="s">
        <v>36</v>
      </c>
      <c r="B37" s="8" t="s">
        <v>37</v>
      </c>
      <c r="C37" s="8" t="s">
        <v>38</v>
      </c>
      <c r="D37" s="8">
        <v>26</v>
      </c>
      <c r="E37" s="9" t="s">
        <v>39</v>
      </c>
      <c r="F37" s="9" t="s">
        <v>40</v>
      </c>
      <c r="G37" s="9" t="s">
        <v>40</v>
      </c>
      <c r="H37" s="9" t="s">
        <v>41</v>
      </c>
      <c r="I37" s="8">
        <v>158154</v>
      </c>
      <c r="J37" s="8"/>
      <c r="K37" s="10" t="s">
        <v>42</v>
      </c>
      <c r="L37" s="8" t="s">
        <v>43</v>
      </c>
      <c r="M37" s="8"/>
      <c r="N37" s="11">
        <v>36</v>
      </c>
      <c r="O37" s="12">
        <v>41920</v>
      </c>
      <c r="P37" s="9" t="s">
        <v>172</v>
      </c>
      <c r="Q37" s="13" t="s">
        <v>173</v>
      </c>
      <c r="R37" s="11" t="s">
        <v>87</v>
      </c>
      <c r="S37" s="14" t="s">
        <v>168</v>
      </c>
      <c r="T37" s="14" t="s">
        <v>169</v>
      </c>
      <c r="U37" s="15">
        <v>513.68</v>
      </c>
      <c r="V37" s="14" t="s">
        <v>170</v>
      </c>
      <c r="W37" s="14" t="s">
        <v>171</v>
      </c>
      <c r="X37" s="15">
        <v>529.99</v>
      </c>
      <c r="Y37" s="14" t="s">
        <v>136</v>
      </c>
      <c r="Z37" s="14" t="s">
        <v>137</v>
      </c>
      <c r="AA37" s="15">
        <v>530</v>
      </c>
      <c r="AB37" s="16">
        <f t="shared" si="0"/>
        <v>524.5566666666667</v>
      </c>
      <c r="AC37" s="14"/>
      <c r="AD37" s="14"/>
      <c r="AE37" s="14"/>
      <c r="AF37" s="14"/>
      <c r="AG37" s="14"/>
      <c r="AH37" s="14"/>
      <c r="AI37" s="14"/>
      <c r="AJ37" s="14"/>
    </row>
    <row r="38" spans="1:36" ht="12.75" customHeight="1">
      <c r="A38" s="8" t="s">
        <v>36</v>
      </c>
      <c r="B38" s="8" t="s">
        <v>37</v>
      </c>
      <c r="C38" s="8" t="s">
        <v>38</v>
      </c>
      <c r="D38" s="8">
        <v>26</v>
      </c>
      <c r="E38" s="9" t="s">
        <v>39</v>
      </c>
      <c r="F38" s="9" t="s">
        <v>40</v>
      </c>
      <c r="G38" s="9" t="s">
        <v>40</v>
      </c>
      <c r="H38" s="9" t="s">
        <v>41</v>
      </c>
      <c r="I38" s="8">
        <v>158154</v>
      </c>
      <c r="J38" s="8"/>
      <c r="K38" s="10" t="s">
        <v>42</v>
      </c>
      <c r="L38" s="8" t="s">
        <v>43</v>
      </c>
      <c r="M38" s="8"/>
      <c r="N38" s="11">
        <v>37</v>
      </c>
      <c r="O38" s="12">
        <v>41920</v>
      </c>
      <c r="P38" s="9" t="s">
        <v>174</v>
      </c>
      <c r="Q38" s="13" t="s">
        <v>175</v>
      </c>
      <c r="R38" s="11" t="s">
        <v>87</v>
      </c>
      <c r="S38" s="14" t="s">
        <v>168</v>
      </c>
      <c r="T38" s="14" t="s">
        <v>169</v>
      </c>
      <c r="U38" s="15">
        <v>513.68</v>
      </c>
      <c r="V38" s="14" t="s">
        <v>170</v>
      </c>
      <c r="W38" s="14" t="s">
        <v>171</v>
      </c>
      <c r="X38" s="15">
        <v>529.99</v>
      </c>
      <c r="Y38" s="14" t="s">
        <v>136</v>
      </c>
      <c r="Z38" s="14" t="s">
        <v>137</v>
      </c>
      <c r="AA38" s="15">
        <v>530</v>
      </c>
      <c r="AB38" s="16">
        <f t="shared" si="0"/>
        <v>524.5566666666667</v>
      </c>
      <c r="AC38" s="14"/>
      <c r="AD38" s="14"/>
      <c r="AE38" s="14"/>
      <c r="AF38" s="14"/>
      <c r="AG38" s="14"/>
      <c r="AH38" s="14"/>
      <c r="AI38" s="14"/>
      <c r="AJ38" s="14"/>
    </row>
    <row r="39" spans="1:36" ht="12.75" customHeight="1">
      <c r="A39" s="8" t="s">
        <v>36</v>
      </c>
      <c r="B39" s="8" t="s">
        <v>37</v>
      </c>
      <c r="C39" s="8" t="s">
        <v>38</v>
      </c>
      <c r="D39" s="8">
        <v>26</v>
      </c>
      <c r="E39" s="9" t="s">
        <v>39</v>
      </c>
      <c r="F39" s="9" t="s">
        <v>40</v>
      </c>
      <c r="G39" s="9" t="s">
        <v>40</v>
      </c>
      <c r="H39" s="9" t="s">
        <v>41</v>
      </c>
      <c r="I39" s="8">
        <v>158154</v>
      </c>
      <c r="J39" s="8"/>
      <c r="K39" s="10" t="s">
        <v>42</v>
      </c>
      <c r="L39" s="8" t="s">
        <v>43</v>
      </c>
      <c r="M39" s="8"/>
      <c r="N39" s="11">
        <v>38</v>
      </c>
      <c r="O39" s="12">
        <v>41920</v>
      </c>
      <c r="P39" s="9" t="s">
        <v>176</v>
      </c>
      <c r="Q39" s="13" t="s">
        <v>177</v>
      </c>
      <c r="R39" s="11" t="s">
        <v>87</v>
      </c>
      <c r="S39" s="14" t="s">
        <v>168</v>
      </c>
      <c r="T39" s="14" t="s">
        <v>169</v>
      </c>
      <c r="U39" s="15">
        <v>513.68</v>
      </c>
      <c r="V39" s="14" t="s">
        <v>170</v>
      </c>
      <c r="W39" s="14" t="s">
        <v>171</v>
      </c>
      <c r="X39" s="15">
        <v>529.99</v>
      </c>
      <c r="Y39" s="14" t="s">
        <v>136</v>
      </c>
      <c r="Z39" s="14" t="s">
        <v>137</v>
      </c>
      <c r="AA39" s="15">
        <v>530</v>
      </c>
      <c r="AB39" s="16">
        <f t="shared" si="0"/>
        <v>524.5566666666667</v>
      </c>
      <c r="AC39" s="14"/>
      <c r="AD39" s="14"/>
      <c r="AE39" s="14"/>
      <c r="AF39" s="14"/>
      <c r="AG39" s="14"/>
      <c r="AH39" s="14"/>
      <c r="AI39" s="14"/>
      <c r="AJ39" s="14"/>
    </row>
    <row r="40" spans="1:36" ht="12.75" customHeight="1">
      <c r="A40" s="8" t="s">
        <v>36</v>
      </c>
      <c r="B40" s="8" t="s">
        <v>37</v>
      </c>
      <c r="C40" s="8" t="s">
        <v>38</v>
      </c>
      <c r="D40" s="8">
        <v>26</v>
      </c>
      <c r="E40" s="9" t="s">
        <v>39</v>
      </c>
      <c r="F40" s="9" t="s">
        <v>40</v>
      </c>
      <c r="G40" s="9" t="s">
        <v>40</v>
      </c>
      <c r="H40" s="9" t="s">
        <v>41</v>
      </c>
      <c r="I40" s="8">
        <v>158154</v>
      </c>
      <c r="J40" s="8"/>
      <c r="K40" s="10" t="s">
        <v>42</v>
      </c>
      <c r="L40" s="8" t="s">
        <v>43</v>
      </c>
      <c r="M40" s="8"/>
      <c r="N40" s="11">
        <v>39</v>
      </c>
      <c r="O40" s="12">
        <v>41920</v>
      </c>
      <c r="P40" s="9" t="s">
        <v>178</v>
      </c>
      <c r="Q40" s="13" t="s">
        <v>179</v>
      </c>
      <c r="R40" s="11" t="s">
        <v>87</v>
      </c>
      <c r="S40" s="14" t="s">
        <v>168</v>
      </c>
      <c r="T40" s="14" t="s">
        <v>169</v>
      </c>
      <c r="U40" s="15">
        <v>513.68</v>
      </c>
      <c r="V40" s="14" t="s">
        <v>170</v>
      </c>
      <c r="W40" s="14" t="s">
        <v>171</v>
      </c>
      <c r="X40" s="15">
        <v>529.99</v>
      </c>
      <c r="Y40" s="14" t="s">
        <v>136</v>
      </c>
      <c r="Z40" s="14" t="s">
        <v>137</v>
      </c>
      <c r="AA40" s="15">
        <v>530</v>
      </c>
      <c r="AB40" s="16">
        <f t="shared" si="0"/>
        <v>524.5566666666667</v>
      </c>
      <c r="AC40" s="14"/>
      <c r="AD40" s="14"/>
      <c r="AE40" s="14"/>
      <c r="AF40" s="14"/>
      <c r="AG40" s="14"/>
      <c r="AH40" s="14"/>
      <c r="AI40" s="14"/>
      <c r="AJ40" s="14"/>
    </row>
    <row r="41" spans="1:36" ht="12.75" customHeight="1">
      <c r="A41" s="8" t="s">
        <v>36</v>
      </c>
      <c r="B41" s="8" t="s">
        <v>37</v>
      </c>
      <c r="C41" s="8" t="s">
        <v>38</v>
      </c>
      <c r="D41" s="8">
        <v>26</v>
      </c>
      <c r="E41" s="9" t="s">
        <v>39</v>
      </c>
      <c r="F41" s="9" t="s">
        <v>40</v>
      </c>
      <c r="G41" s="9" t="s">
        <v>40</v>
      </c>
      <c r="H41" s="9" t="s">
        <v>41</v>
      </c>
      <c r="I41" s="8">
        <v>158154</v>
      </c>
      <c r="J41" s="8"/>
      <c r="K41" s="10" t="s">
        <v>42</v>
      </c>
      <c r="L41" s="8" t="s">
        <v>43</v>
      </c>
      <c r="M41" s="8"/>
      <c r="N41" s="11">
        <v>40</v>
      </c>
      <c r="O41" s="12">
        <v>41920</v>
      </c>
      <c r="P41" s="9" t="s">
        <v>180</v>
      </c>
      <c r="Q41" s="13" t="s">
        <v>181</v>
      </c>
      <c r="R41" s="11" t="s">
        <v>87</v>
      </c>
      <c r="S41" s="14" t="s">
        <v>182</v>
      </c>
      <c r="T41" s="14" t="s">
        <v>183</v>
      </c>
      <c r="U41" s="15">
        <v>1099.99</v>
      </c>
      <c r="V41" s="14" t="s">
        <v>184</v>
      </c>
      <c r="W41" s="14" t="s">
        <v>185</v>
      </c>
      <c r="X41" s="15">
        <v>1100</v>
      </c>
      <c r="Y41" s="14" t="s">
        <v>120</v>
      </c>
      <c r="Z41" s="14" t="s">
        <v>121</v>
      </c>
      <c r="AA41" s="15">
        <v>1100</v>
      </c>
      <c r="AB41" s="16">
        <f t="shared" si="0"/>
        <v>1099.9966666666667</v>
      </c>
      <c r="AC41" s="14"/>
      <c r="AD41" s="14"/>
      <c r="AE41" s="14"/>
      <c r="AF41" s="14"/>
      <c r="AG41" s="14"/>
      <c r="AH41" s="14"/>
      <c r="AI41" s="14"/>
      <c r="AJ41" s="14"/>
    </row>
    <row r="42" spans="1:36" ht="12.75" customHeight="1">
      <c r="A42" s="8" t="s">
        <v>36</v>
      </c>
      <c r="B42" s="8" t="s">
        <v>37</v>
      </c>
      <c r="C42" s="8" t="s">
        <v>38</v>
      </c>
      <c r="D42" s="8">
        <v>26</v>
      </c>
      <c r="E42" s="9" t="s">
        <v>39</v>
      </c>
      <c r="F42" s="9" t="s">
        <v>40</v>
      </c>
      <c r="G42" s="9" t="s">
        <v>40</v>
      </c>
      <c r="H42" s="9" t="s">
        <v>41</v>
      </c>
      <c r="I42" s="8">
        <v>158154</v>
      </c>
      <c r="J42" s="8"/>
      <c r="K42" s="10" t="s">
        <v>42</v>
      </c>
      <c r="L42" s="8" t="s">
        <v>43</v>
      </c>
      <c r="M42" s="8"/>
      <c r="N42" s="11">
        <v>41</v>
      </c>
      <c r="O42" s="12">
        <v>41920</v>
      </c>
      <c r="P42" s="9" t="s">
        <v>186</v>
      </c>
      <c r="Q42" s="13" t="s">
        <v>187</v>
      </c>
      <c r="R42" s="11" t="s">
        <v>87</v>
      </c>
      <c r="S42" s="14" t="s">
        <v>182</v>
      </c>
      <c r="T42" s="14" t="s">
        <v>183</v>
      </c>
      <c r="U42" s="15">
        <v>1099.99</v>
      </c>
      <c r="V42" s="14" t="s">
        <v>184</v>
      </c>
      <c r="W42" s="14" t="s">
        <v>185</v>
      </c>
      <c r="X42" s="15">
        <v>1100</v>
      </c>
      <c r="Y42" s="14" t="s">
        <v>120</v>
      </c>
      <c r="Z42" s="14" t="s">
        <v>121</v>
      </c>
      <c r="AA42" s="15">
        <v>1100</v>
      </c>
      <c r="AB42" s="16">
        <f t="shared" si="0"/>
        <v>1099.9966666666667</v>
      </c>
      <c r="AC42" s="14"/>
      <c r="AD42" s="14"/>
      <c r="AE42" s="14"/>
      <c r="AF42" s="14"/>
      <c r="AG42" s="14"/>
      <c r="AH42" s="14"/>
      <c r="AI42" s="14"/>
      <c r="AJ42" s="14"/>
    </row>
    <row r="43" spans="1:36" ht="12.75" customHeight="1">
      <c r="A43" s="8" t="s">
        <v>36</v>
      </c>
      <c r="B43" s="8" t="s">
        <v>37</v>
      </c>
      <c r="C43" s="8" t="s">
        <v>38</v>
      </c>
      <c r="D43" s="8">
        <v>26</v>
      </c>
      <c r="E43" s="9" t="s">
        <v>39</v>
      </c>
      <c r="F43" s="9" t="s">
        <v>40</v>
      </c>
      <c r="G43" s="9" t="s">
        <v>40</v>
      </c>
      <c r="H43" s="9" t="s">
        <v>41</v>
      </c>
      <c r="I43" s="8">
        <v>158154</v>
      </c>
      <c r="J43" s="8"/>
      <c r="K43" s="10" t="s">
        <v>42</v>
      </c>
      <c r="L43" s="8" t="s">
        <v>43</v>
      </c>
      <c r="M43" s="8"/>
      <c r="N43" s="11">
        <v>42</v>
      </c>
      <c r="O43" s="12">
        <v>41920</v>
      </c>
      <c r="P43" s="9" t="s">
        <v>188</v>
      </c>
      <c r="Q43" s="13" t="s">
        <v>189</v>
      </c>
      <c r="R43" s="11" t="s">
        <v>87</v>
      </c>
      <c r="S43" s="14" t="s">
        <v>182</v>
      </c>
      <c r="T43" s="14" t="s">
        <v>183</v>
      </c>
      <c r="U43" s="15">
        <v>1099.99</v>
      </c>
      <c r="V43" s="14" t="s">
        <v>184</v>
      </c>
      <c r="W43" s="14" t="s">
        <v>185</v>
      </c>
      <c r="X43" s="15">
        <v>1100</v>
      </c>
      <c r="Y43" s="14" t="s">
        <v>120</v>
      </c>
      <c r="Z43" s="14" t="s">
        <v>121</v>
      </c>
      <c r="AA43" s="15">
        <v>1100</v>
      </c>
      <c r="AB43" s="16">
        <f t="shared" si="0"/>
        <v>1099.9966666666667</v>
      </c>
      <c r="AC43" s="14"/>
      <c r="AD43" s="14"/>
      <c r="AE43" s="14"/>
      <c r="AF43" s="14"/>
      <c r="AG43" s="14"/>
      <c r="AH43" s="14"/>
      <c r="AI43" s="14"/>
      <c r="AJ43" s="14"/>
    </row>
    <row r="44" spans="1:36" ht="12.75" customHeight="1">
      <c r="A44" s="8" t="s">
        <v>36</v>
      </c>
      <c r="B44" s="8" t="s">
        <v>37</v>
      </c>
      <c r="C44" s="8" t="s">
        <v>38</v>
      </c>
      <c r="D44" s="8">
        <v>26</v>
      </c>
      <c r="E44" s="9" t="s">
        <v>39</v>
      </c>
      <c r="F44" s="9" t="s">
        <v>40</v>
      </c>
      <c r="G44" s="9" t="s">
        <v>40</v>
      </c>
      <c r="H44" s="9" t="s">
        <v>41</v>
      </c>
      <c r="I44" s="8">
        <v>158154</v>
      </c>
      <c r="J44" s="8"/>
      <c r="K44" s="10" t="s">
        <v>42</v>
      </c>
      <c r="L44" s="8" t="s">
        <v>43</v>
      </c>
      <c r="M44" s="8"/>
      <c r="N44" s="11">
        <v>43</v>
      </c>
      <c r="O44" s="12">
        <v>41920</v>
      </c>
      <c r="P44" s="9" t="s">
        <v>190</v>
      </c>
      <c r="Q44" s="13" t="s">
        <v>191</v>
      </c>
      <c r="R44" s="11" t="s">
        <v>87</v>
      </c>
      <c r="S44" s="14" t="s">
        <v>182</v>
      </c>
      <c r="T44" s="14" t="s">
        <v>183</v>
      </c>
      <c r="U44" s="15">
        <v>1099.99</v>
      </c>
      <c r="V44" s="14" t="s">
        <v>184</v>
      </c>
      <c r="W44" s="14" t="s">
        <v>185</v>
      </c>
      <c r="X44" s="15">
        <v>1100</v>
      </c>
      <c r="Y44" s="14" t="s">
        <v>120</v>
      </c>
      <c r="Z44" s="14" t="s">
        <v>121</v>
      </c>
      <c r="AA44" s="15">
        <v>1100</v>
      </c>
      <c r="AB44" s="16">
        <f t="shared" si="0"/>
        <v>1099.9966666666667</v>
      </c>
      <c r="AC44" s="14"/>
      <c r="AD44" s="14"/>
      <c r="AE44" s="14"/>
      <c r="AF44" s="14"/>
      <c r="AG44" s="14"/>
      <c r="AH44" s="14"/>
      <c r="AI44" s="14"/>
      <c r="AJ44" s="14"/>
    </row>
    <row r="45" spans="1:36" ht="12.75" customHeight="1">
      <c r="A45" s="8" t="s">
        <v>36</v>
      </c>
      <c r="B45" s="8" t="s">
        <v>37</v>
      </c>
      <c r="C45" s="8" t="s">
        <v>38</v>
      </c>
      <c r="D45" s="8">
        <v>26</v>
      </c>
      <c r="E45" s="9" t="s">
        <v>39</v>
      </c>
      <c r="F45" s="9" t="s">
        <v>40</v>
      </c>
      <c r="G45" s="9" t="s">
        <v>40</v>
      </c>
      <c r="H45" s="9" t="s">
        <v>41</v>
      </c>
      <c r="I45" s="8">
        <v>158154</v>
      </c>
      <c r="J45" s="14"/>
      <c r="K45" s="10" t="s">
        <v>42</v>
      </c>
      <c r="L45" s="8" t="s">
        <v>43</v>
      </c>
      <c r="M45" s="14"/>
      <c r="N45" s="11">
        <v>44</v>
      </c>
      <c r="O45" s="12">
        <v>41920</v>
      </c>
      <c r="P45" s="9" t="s">
        <v>192</v>
      </c>
      <c r="Q45" s="13" t="s">
        <v>193</v>
      </c>
      <c r="R45" s="11" t="s">
        <v>87</v>
      </c>
      <c r="S45" s="14" t="s">
        <v>194</v>
      </c>
      <c r="T45" s="14" t="s">
        <v>195</v>
      </c>
      <c r="U45" s="15">
        <v>493.8</v>
      </c>
      <c r="V45" s="14" t="s">
        <v>196</v>
      </c>
      <c r="W45" s="14" t="s">
        <v>197</v>
      </c>
      <c r="X45" s="15">
        <v>419</v>
      </c>
      <c r="Y45" s="14" t="s">
        <v>198</v>
      </c>
      <c r="Z45" s="14" t="s">
        <v>199</v>
      </c>
      <c r="AA45" s="15">
        <v>424.81</v>
      </c>
      <c r="AB45" s="16">
        <f t="shared" si="0"/>
        <v>445.86999999999995</v>
      </c>
      <c r="AC45" s="14"/>
      <c r="AD45" s="14"/>
      <c r="AE45" s="14"/>
      <c r="AF45" s="14"/>
      <c r="AG45" s="14"/>
      <c r="AH45" s="14"/>
      <c r="AI45" s="14"/>
      <c r="AJ45" s="14"/>
    </row>
    <row r="46" spans="1:36" ht="12.75" customHeight="1">
      <c r="A46" s="8" t="s">
        <v>36</v>
      </c>
      <c r="B46" s="8" t="s">
        <v>37</v>
      </c>
      <c r="C46" s="8" t="s">
        <v>38</v>
      </c>
      <c r="D46" s="8">
        <v>26</v>
      </c>
      <c r="E46" s="9" t="s">
        <v>39</v>
      </c>
      <c r="F46" s="9" t="s">
        <v>40</v>
      </c>
      <c r="G46" s="9" t="s">
        <v>40</v>
      </c>
      <c r="H46" s="9" t="s">
        <v>41</v>
      </c>
      <c r="I46" s="8">
        <v>158154</v>
      </c>
      <c r="J46" s="14"/>
      <c r="K46" s="10" t="s">
        <v>42</v>
      </c>
      <c r="L46" s="8" t="s">
        <v>43</v>
      </c>
      <c r="M46" s="14"/>
      <c r="N46" s="11">
        <v>45</v>
      </c>
      <c r="O46" s="12">
        <v>35424</v>
      </c>
      <c r="P46" s="9" t="s">
        <v>200</v>
      </c>
      <c r="Q46" s="13" t="s">
        <v>201</v>
      </c>
      <c r="R46" s="11" t="s">
        <v>46</v>
      </c>
      <c r="S46" s="14" t="s">
        <v>202</v>
      </c>
      <c r="T46" s="14" t="s">
        <v>203</v>
      </c>
      <c r="U46" s="15">
        <v>15</v>
      </c>
      <c r="V46" s="14" t="s">
        <v>204</v>
      </c>
      <c r="W46" s="14" t="s">
        <v>205</v>
      </c>
      <c r="X46" s="15">
        <v>15.14</v>
      </c>
      <c r="Y46" s="14" t="s">
        <v>206</v>
      </c>
      <c r="Z46" s="14" t="s">
        <v>207</v>
      </c>
      <c r="AA46" s="15">
        <v>17.97</v>
      </c>
      <c r="AB46" s="16">
        <f t="shared" si="0"/>
        <v>16.036666666666665</v>
      </c>
      <c r="AC46" s="14"/>
      <c r="AD46" s="14"/>
      <c r="AE46" s="14"/>
      <c r="AF46" s="14"/>
      <c r="AG46" s="14"/>
      <c r="AH46" s="14"/>
      <c r="AI46" s="14"/>
      <c r="AJ46" s="14"/>
    </row>
    <row r="47" spans="1:36" ht="12.75" customHeight="1">
      <c r="A47" s="8" t="s">
        <v>36</v>
      </c>
      <c r="B47" s="8" t="s">
        <v>37</v>
      </c>
      <c r="C47" s="8" t="s">
        <v>38</v>
      </c>
      <c r="D47" s="8">
        <v>26</v>
      </c>
      <c r="E47" s="9" t="s">
        <v>39</v>
      </c>
      <c r="F47" s="9" t="s">
        <v>40</v>
      </c>
      <c r="G47" s="9" t="s">
        <v>40</v>
      </c>
      <c r="H47" s="9" t="s">
        <v>41</v>
      </c>
      <c r="I47" s="8">
        <v>158154</v>
      </c>
      <c r="J47" s="14"/>
      <c r="K47" s="10" t="s">
        <v>42</v>
      </c>
      <c r="L47" s="8" t="s">
        <v>43</v>
      </c>
      <c r="M47" s="14"/>
      <c r="N47" s="11">
        <v>46</v>
      </c>
      <c r="O47" s="12">
        <v>67377</v>
      </c>
      <c r="P47" s="9" t="s">
        <v>208</v>
      </c>
      <c r="Q47" s="13" t="s">
        <v>209</v>
      </c>
      <c r="R47" s="11" t="s">
        <v>46</v>
      </c>
      <c r="S47" s="14" t="s">
        <v>210</v>
      </c>
      <c r="T47" s="14" t="s">
        <v>211</v>
      </c>
      <c r="U47" s="15">
        <v>11.68</v>
      </c>
      <c r="V47" s="14" t="s">
        <v>212</v>
      </c>
      <c r="W47" s="14" t="s">
        <v>213</v>
      </c>
      <c r="X47" s="15">
        <v>11.79</v>
      </c>
      <c r="Y47" s="14" t="s">
        <v>214</v>
      </c>
      <c r="Z47" s="14" t="s">
        <v>215</v>
      </c>
      <c r="AA47" s="15">
        <v>11.8</v>
      </c>
      <c r="AB47" s="16">
        <f t="shared" si="0"/>
        <v>11.756666666666666</v>
      </c>
      <c r="AC47" s="14"/>
      <c r="AD47" s="14"/>
      <c r="AE47" s="14"/>
      <c r="AF47" s="14"/>
      <c r="AG47" s="14"/>
      <c r="AH47" s="14"/>
      <c r="AI47" s="14"/>
      <c r="AJ47" s="14"/>
    </row>
    <row r="48" spans="1:36" ht="12.75" customHeight="1">
      <c r="A48" s="8" t="s">
        <v>36</v>
      </c>
      <c r="B48" s="8" t="s">
        <v>37</v>
      </c>
      <c r="C48" s="8" t="s">
        <v>38</v>
      </c>
      <c r="D48" s="8">
        <v>26</v>
      </c>
      <c r="E48" s="9" t="s">
        <v>39</v>
      </c>
      <c r="F48" s="9" t="s">
        <v>40</v>
      </c>
      <c r="G48" s="9" t="s">
        <v>40</v>
      </c>
      <c r="H48" s="9" t="s">
        <v>41</v>
      </c>
      <c r="I48" s="8">
        <v>158154</v>
      </c>
      <c r="J48" s="8"/>
      <c r="K48" s="10" t="s">
        <v>42</v>
      </c>
      <c r="L48" s="8" t="s">
        <v>43</v>
      </c>
      <c r="M48" s="8"/>
      <c r="N48" s="11">
        <v>47</v>
      </c>
      <c r="O48" s="12">
        <v>380389</v>
      </c>
      <c r="P48" s="9" t="s">
        <v>216</v>
      </c>
      <c r="Q48" s="13" t="s">
        <v>217</v>
      </c>
      <c r="R48" s="11" t="s">
        <v>46</v>
      </c>
      <c r="S48" s="14" t="s">
        <v>218</v>
      </c>
      <c r="T48" s="14" t="s">
        <v>219</v>
      </c>
      <c r="U48" s="15">
        <v>53.71</v>
      </c>
      <c r="V48" s="14" t="s">
        <v>220</v>
      </c>
      <c r="W48" s="14" t="s">
        <v>221</v>
      </c>
      <c r="X48" s="15">
        <v>53.86</v>
      </c>
      <c r="Y48" s="14" t="s">
        <v>222</v>
      </c>
      <c r="Z48" s="14" t="s">
        <v>223</v>
      </c>
      <c r="AA48" s="15">
        <v>54.78</v>
      </c>
      <c r="AB48" s="16">
        <f t="shared" si="0"/>
        <v>54.11666666666667</v>
      </c>
      <c r="AC48" s="14"/>
      <c r="AD48" s="14"/>
      <c r="AE48" s="14"/>
      <c r="AF48" s="14"/>
      <c r="AG48" s="14"/>
      <c r="AH48" s="14"/>
      <c r="AI48" s="14"/>
      <c r="AJ48" s="14"/>
    </row>
    <row r="49" spans="1:36" ht="12.75" customHeight="1">
      <c r="A49" s="8" t="s">
        <v>36</v>
      </c>
      <c r="B49" s="8" t="s">
        <v>37</v>
      </c>
      <c r="C49" s="8" t="s">
        <v>38</v>
      </c>
      <c r="D49" s="8">
        <v>26</v>
      </c>
      <c r="E49" s="9" t="s">
        <v>39</v>
      </c>
      <c r="F49" s="9" t="s">
        <v>40</v>
      </c>
      <c r="G49" s="9" t="s">
        <v>40</v>
      </c>
      <c r="H49" s="9" t="s">
        <v>41</v>
      </c>
      <c r="I49" s="8">
        <v>158154</v>
      </c>
      <c r="J49" s="8"/>
      <c r="K49" s="10" t="s">
        <v>42</v>
      </c>
      <c r="L49" s="8" t="s">
        <v>43</v>
      </c>
      <c r="M49" s="8"/>
      <c r="N49" s="11">
        <v>48</v>
      </c>
      <c r="O49" s="12">
        <v>150537</v>
      </c>
      <c r="P49" s="9" t="s">
        <v>224</v>
      </c>
      <c r="Q49" s="13" t="s">
        <v>225</v>
      </c>
      <c r="R49" s="11" t="s">
        <v>46</v>
      </c>
      <c r="S49" s="14" t="s">
        <v>226</v>
      </c>
      <c r="T49" s="14" t="s">
        <v>227</v>
      </c>
      <c r="U49" s="15">
        <v>21.8</v>
      </c>
      <c r="V49" s="14" t="s">
        <v>228</v>
      </c>
      <c r="W49" s="14" t="s">
        <v>229</v>
      </c>
      <c r="X49" s="15">
        <v>22</v>
      </c>
      <c r="Y49" s="14" t="s">
        <v>202</v>
      </c>
      <c r="Z49" s="14" t="s">
        <v>203</v>
      </c>
      <c r="AA49" s="15">
        <v>26.37</v>
      </c>
      <c r="AB49" s="16">
        <f t="shared" si="0"/>
        <v>23.39</v>
      </c>
      <c r="AC49" s="14"/>
      <c r="AD49" s="14"/>
      <c r="AE49" s="14"/>
      <c r="AF49" s="14"/>
      <c r="AG49" s="14"/>
      <c r="AH49" s="14"/>
      <c r="AI49" s="14"/>
      <c r="AJ49" s="14"/>
    </row>
    <row r="50" spans="1:36" ht="12.75" customHeight="1">
      <c r="A50" s="8" t="s">
        <v>36</v>
      </c>
      <c r="B50" s="8" t="s">
        <v>37</v>
      </c>
      <c r="C50" s="8" t="s">
        <v>38</v>
      </c>
      <c r="D50" s="8">
        <v>26</v>
      </c>
      <c r="E50" s="9" t="s">
        <v>39</v>
      </c>
      <c r="F50" s="9" t="s">
        <v>40</v>
      </c>
      <c r="G50" s="9" t="s">
        <v>40</v>
      </c>
      <c r="H50" s="9" t="s">
        <v>41</v>
      </c>
      <c r="I50" s="8">
        <v>158154</v>
      </c>
      <c r="J50" s="8"/>
      <c r="K50" s="10" t="s">
        <v>42</v>
      </c>
      <c r="L50" s="8" t="s">
        <v>43</v>
      </c>
      <c r="M50" s="8"/>
      <c r="N50" s="11">
        <v>49</v>
      </c>
      <c r="O50" s="12">
        <v>150537</v>
      </c>
      <c r="P50" s="9" t="s">
        <v>230</v>
      </c>
      <c r="Q50" s="13" t="s">
        <v>231</v>
      </c>
      <c r="R50" s="11" t="s">
        <v>46</v>
      </c>
      <c r="S50" s="14" t="s">
        <v>232</v>
      </c>
      <c r="T50" s="14" t="s">
        <v>233</v>
      </c>
      <c r="U50" s="15">
        <v>28.2</v>
      </c>
      <c r="V50" s="14" t="s">
        <v>234</v>
      </c>
      <c r="W50" s="14" t="s">
        <v>235</v>
      </c>
      <c r="X50" s="15">
        <v>29.9</v>
      </c>
      <c r="Y50" s="14" t="s">
        <v>236</v>
      </c>
      <c r="Z50" s="14" t="s">
        <v>237</v>
      </c>
      <c r="AA50" s="15">
        <v>26.54</v>
      </c>
      <c r="AB50" s="16">
        <f t="shared" si="0"/>
        <v>28.213333333333328</v>
      </c>
      <c r="AC50" s="14"/>
      <c r="AD50" s="14"/>
      <c r="AE50" s="14"/>
      <c r="AF50" s="14"/>
      <c r="AG50" s="14"/>
      <c r="AH50" s="14"/>
      <c r="AI50" s="14"/>
      <c r="AJ50" s="14"/>
    </row>
    <row r="51" spans="1:36" ht="12.75" customHeight="1">
      <c r="A51" s="8" t="s">
        <v>36</v>
      </c>
      <c r="B51" s="8" t="s">
        <v>37</v>
      </c>
      <c r="C51" s="8" t="s">
        <v>38</v>
      </c>
      <c r="D51" s="8">
        <v>26</v>
      </c>
      <c r="E51" s="9" t="s">
        <v>39</v>
      </c>
      <c r="F51" s="9" t="s">
        <v>40</v>
      </c>
      <c r="G51" s="9" t="s">
        <v>40</v>
      </c>
      <c r="H51" s="9" t="s">
        <v>41</v>
      </c>
      <c r="I51" s="8">
        <v>158154</v>
      </c>
      <c r="J51" s="8"/>
      <c r="K51" s="10" t="s">
        <v>42</v>
      </c>
      <c r="L51" s="8" t="s">
        <v>43</v>
      </c>
      <c r="M51" s="8"/>
      <c r="N51" s="11">
        <v>50</v>
      </c>
      <c r="O51" s="12">
        <v>150537</v>
      </c>
      <c r="P51" s="9" t="s">
        <v>238</v>
      </c>
      <c r="Q51" s="13" t="s">
        <v>239</v>
      </c>
      <c r="R51" s="11" t="s">
        <v>46</v>
      </c>
      <c r="S51" s="14" t="s">
        <v>240</v>
      </c>
      <c r="T51" s="14" t="s">
        <v>241</v>
      </c>
      <c r="U51" s="15">
        <v>32</v>
      </c>
      <c r="V51" s="14" t="s">
        <v>242</v>
      </c>
      <c r="W51" s="14" t="s">
        <v>243</v>
      </c>
      <c r="X51" s="15">
        <v>31.99</v>
      </c>
      <c r="Y51" s="14" t="s">
        <v>244</v>
      </c>
      <c r="Z51" s="14" t="s">
        <v>245</v>
      </c>
      <c r="AA51" s="15">
        <v>34.58</v>
      </c>
      <c r="AB51" s="16">
        <f t="shared" si="0"/>
        <v>32.85666666666666</v>
      </c>
      <c r="AC51" s="14"/>
      <c r="AD51" s="14"/>
      <c r="AE51" s="14"/>
      <c r="AF51" s="14"/>
      <c r="AG51" s="14"/>
      <c r="AH51" s="14"/>
      <c r="AI51" s="14"/>
      <c r="AJ51" s="14"/>
    </row>
    <row r="52" spans="1:36" ht="12.75" customHeight="1">
      <c r="A52" s="8" t="s">
        <v>36</v>
      </c>
      <c r="B52" s="8" t="s">
        <v>37</v>
      </c>
      <c r="C52" s="8" t="s">
        <v>38</v>
      </c>
      <c r="D52" s="8">
        <v>26</v>
      </c>
      <c r="E52" s="9" t="s">
        <v>39</v>
      </c>
      <c r="F52" s="9" t="s">
        <v>40</v>
      </c>
      <c r="G52" s="9" t="s">
        <v>40</v>
      </c>
      <c r="H52" s="9" t="s">
        <v>41</v>
      </c>
      <c r="I52" s="8">
        <v>158154</v>
      </c>
      <c r="J52" s="8"/>
      <c r="K52" s="10" t="s">
        <v>42</v>
      </c>
      <c r="L52" s="8" t="s">
        <v>43</v>
      </c>
      <c r="M52" s="8"/>
      <c r="N52" s="11">
        <v>51</v>
      </c>
      <c r="O52" s="12">
        <v>150537</v>
      </c>
      <c r="P52" s="9" t="s">
        <v>246</v>
      </c>
      <c r="Q52" s="13" t="s">
        <v>247</v>
      </c>
      <c r="R52" s="11" t="s">
        <v>46</v>
      </c>
      <c r="S52" s="14" t="s">
        <v>248</v>
      </c>
      <c r="T52" s="14" t="s">
        <v>249</v>
      </c>
      <c r="U52" s="15">
        <v>38</v>
      </c>
      <c r="V52" s="14" t="s">
        <v>250</v>
      </c>
      <c r="W52" s="14" t="s">
        <v>251</v>
      </c>
      <c r="X52" s="15">
        <v>38.66</v>
      </c>
      <c r="Y52" s="14" t="s">
        <v>252</v>
      </c>
      <c r="Z52" s="14" t="s">
        <v>253</v>
      </c>
      <c r="AA52" s="15">
        <v>38.66</v>
      </c>
      <c r="AB52" s="16">
        <f t="shared" si="0"/>
        <v>38.44</v>
      </c>
      <c r="AC52" s="14"/>
      <c r="AD52" s="14"/>
      <c r="AE52" s="14"/>
      <c r="AF52" s="14"/>
      <c r="AG52" s="14"/>
      <c r="AH52" s="14"/>
      <c r="AI52" s="14"/>
      <c r="AJ52" s="14"/>
    </row>
    <row r="53" spans="1:36" ht="12.75" customHeight="1">
      <c r="A53" s="8" t="s">
        <v>36</v>
      </c>
      <c r="B53" s="8" t="s">
        <v>37</v>
      </c>
      <c r="C53" s="8" t="s">
        <v>38</v>
      </c>
      <c r="D53" s="8">
        <v>26</v>
      </c>
      <c r="E53" s="9" t="s">
        <v>39</v>
      </c>
      <c r="F53" s="9" t="s">
        <v>40</v>
      </c>
      <c r="G53" s="9" t="s">
        <v>40</v>
      </c>
      <c r="H53" s="9" t="s">
        <v>41</v>
      </c>
      <c r="I53" s="8">
        <v>158154</v>
      </c>
      <c r="J53" s="14"/>
      <c r="K53" s="10" t="s">
        <v>42</v>
      </c>
      <c r="L53" s="8" t="s">
        <v>43</v>
      </c>
      <c r="M53" s="14"/>
      <c r="N53" s="11">
        <v>52</v>
      </c>
      <c r="O53" s="12">
        <v>150537</v>
      </c>
      <c r="P53" s="9" t="s">
        <v>254</v>
      </c>
      <c r="Q53" s="13" t="s">
        <v>255</v>
      </c>
      <c r="R53" s="11" t="s">
        <v>46</v>
      </c>
      <c r="S53" s="14" t="s">
        <v>256</v>
      </c>
      <c r="T53" s="14" t="s">
        <v>257</v>
      </c>
      <c r="U53" s="15">
        <v>44.03</v>
      </c>
      <c r="V53" s="14" t="s">
        <v>258</v>
      </c>
      <c r="W53" s="14" t="s">
        <v>259</v>
      </c>
      <c r="X53" s="15">
        <v>45.61</v>
      </c>
      <c r="Y53" s="14" t="s">
        <v>260</v>
      </c>
      <c r="Z53" s="14" t="s">
        <v>261</v>
      </c>
      <c r="AA53" s="15">
        <v>47.18</v>
      </c>
      <c r="AB53" s="16">
        <f t="shared" si="0"/>
        <v>45.60666666666666</v>
      </c>
      <c r="AC53" s="14"/>
      <c r="AD53" s="14"/>
      <c r="AE53" s="14"/>
      <c r="AF53" s="14"/>
      <c r="AG53" s="14"/>
      <c r="AH53" s="14"/>
      <c r="AI53" s="14"/>
      <c r="AJ53" s="14"/>
    </row>
    <row r="54" spans="1:36" ht="12.75" customHeight="1">
      <c r="A54" s="8" t="s">
        <v>36</v>
      </c>
      <c r="B54" s="8" t="s">
        <v>37</v>
      </c>
      <c r="C54" s="8" t="s">
        <v>38</v>
      </c>
      <c r="D54" s="8">
        <v>26</v>
      </c>
      <c r="E54" s="9" t="s">
        <v>39</v>
      </c>
      <c r="F54" s="9" t="s">
        <v>40</v>
      </c>
      <c r="G54" s="9" t="s">
        <v>40</v>
      </c>
      <c r="H54" s="9" t="s">
        <v>41</v>
      </c>
      <c r="I54" s="8">
        <v>158154</v>
      </c>
      <c r="J54" s="14"/>
      <c r="K54" s="10" t="s">
        <v>42</v>
      </c>
      <c r="L54" s="8" t="s">
        <v>43</v>
      </c>
      <c r="M54" s="14"/>
      <c r="N54" s="11">
        <v>53</v>
      </c>
      <c r="O54" s="12">
        <v>150537</v>
      </c>
      <c r="P54" s="9" t="s">
        <v>262</v>
      </c>
      <c r="Q54" s="13" t="s">
        <v>263</v>
      </c>
      <c r="R54" s="11" t="s">
        <v>46</v>
      </c>
      <c r="S54" s="14" t="s">
        <v>210</v>
      </c>
      <c r="T54" s="14" t="s">
        <v>211</v>
      </c>
      <c r="U54" s="15">
        <v>50</v>
      </c>
      <c r="V54" s="14" t="s">
        <v>264</v>
      </c>
      <c r="W54" s="14" t="s">
        <v>265</v>
      </c>
      <c r="X54" s="15">
        <v>57.51</v>
      </c>
      <c r="Y54" s="14" t="s">
        <v>266</v>
      </c>
      <c r="Z54" s="14" t="s">
        <v>267</v>
      </c>
      <c r="AA54" s="15">
        <v>57.52</v>
      </c>
      <c r="AB54" s="16">
        <f t="shared" si="0"/>
        <v>55.01</v>
      </c>
      <c r="AC54" s="14"/>
      <c r="AD54" s="14"/>
      <c r="AE54" s="14"/>
      <c r="AF54" s="14"/>
      <c r="AG54" s="14"/>
      <c r="AH54" s="14"/>
      <c r="AI54" s="14"/>
      <c r="AJ54" s="14"/>
    </row>
    <row r="55" spans="1:36" ht="12.75" customHeight="1">
      <c r="A55" s="8" t="s">
        <v>36</v>
      </c>
      <c r="B55" s="8" t="s">
        <v>37</v>
      </c>
      <c r="C55" s="8" t="s">
        <v>38</v>
      </c>
      <c r="D55" s="8">
        <v>26</v>
      </c>
      <c r="E55" s="9" t="s">
        <v>39</v>
      </c>
      <c r="F55" s="9" t="s">
        <v>40</v>
      </c>
      <c r="G55" s="9" t="s">
        <v>40</v>
      </c>
      <c r="H55" s="9" t="s">
        <v>41</v>
      </c>
      <c r="I55" s="8">
        <v>158154</v>
      </c>
      <c r="J55" s="14"/>
      <c r="K55" s="10" t="s">
        <v>42</v>
      </c>
      <c r="L55" s="8" t="s">
        <v>43</v>
      </c>
      <c r="M55" s="14"/>
      <c r="N55" s="11">
        <v>54</v>
      </c>
      <c r="O55" s="12">
        <v>150537</v>
      </c>
      <c r="P55" s="9" t="s">
        <v>268</v>
      </c>
      <c r="Q55" s="13" t="s">
        <v>269</v>
      </c>
      <c r="R55" s="11" t="s">
        <v>46</v>
      </c>
      <c r="S55" s="14" t="s">
        <v>248</v>
      </c>
      <c r="T55" s="14" t="s">
        <v>249</v>
      </c>
      <c r="U55" s="15">
        <v>55.95</v>
      </c>
      <c r="V55" s="14" t="s">
        <v>270</v>
      </c>
      <c r="W55" s="14" t="s">
        <v>271</v>
      </c>
      <c r="X55" s="15">
        <v>56</v>
      </c>
      <c r="Y55" s="14" t="s">
        <v>272</v>
      </c>
      <c r="Z55" s="14" t="s">
        <v>273</v>
      </c>
      <c r="AA55" s="15">
        <v>65.46</v>
      </c>
      <c r="AB55" s="16">
        <f t="shared" si="0"/>
        <v>59.13666666666666</v>
      </c>
      <c r="AC55" s="14"/>
      <c r="AD55" s="14"/>
      <c r="AE55" s="14"/>
      <c r="AF55" s="14"/>
      <c r="AG55" s="14"/>
      <c r="AH55" s="14"/>
      <c r="AI55" s="14"/>
      <c r="AJ55" s="14"/>
    </row>
    <row r="56" spans="1:36" ht="12.75" customHeight="1">
      <c r="A56" s="8" t="s">
        <v>36</v>
      </c>
      <c r="B56" s="8" t="s">
        <v>37</v>
      </c>
      <c r="C56" s="8" t="s">
        <v>38</v>
      </c>
      <c r="D56" s="8">
        <v>26</v>
      </c>
      <c r="E56" s="9" t="s">
        <v>39</v>
      </c>
      <c r="F56" s="9" t="s">
        <v>40</v>
      </c>
      <c r="G56" s="9" t="s">
        <v>40</v>
      </c>
      <c r="H56" s="9" t="s">
        <v>41</v>
      </c>
      <c r="I56" s="8">
        <v>158154</v>
      </c>
      <c r="J56" s="8"/>
      <c r="K56" s="10" t="s">
        <v>42</v>
      </c>
      <c r="L56" s="8" t="s">
        <v>43</v>
      </c>
      <c r="M56" s="8"/>
      <c r="N56" s="11">
        <v>55</v>
      </c>
      <c r="O56" s="12">
        <v>150537</v>
      </c>
      <c r="P56" s="9" t="s">
        <v>274</v>
      </c>
      <c r="Q56" s="13" t="s">
        <v>275</v>
      </c>
      <c r="R56" s="11" t="s">
        <v>46</v>
      </c>
      <c r="S56" s="14" t="s">
        <v>276</v>
      </c>
      <c r="T56" s="14" t="s">
        <v>277</v>
      </c>
      <c r="U56" s="15">
        <v>110.63</v>
      </c>
      <c r="V56" s="14" t="s">
        <v>278</v>
      </c>
      <c r="W56" s="14" t="s">
        <v>279</v>
      </c>
      <c r="X56" s="15">
        <v>110.77</v>
      </c>
      <c r="Y56" s="14" t="s">
        <v>280</v>
      </c>
      <c r="Z56" s="14" t="s">
        <v>281</v>
      </c>
      <c r="AA56" s="15">
        <v>115</v>
      </c>
      <c r="AB56" s="16">
        <f t="shared" si="0"/>
        <v>112.13333333333333</v>
      </c>
      <c r="AC56" s="14"/>
      <c r="AD56" s="14"/>
      <c r="AE56" s="14"/>
      <c r="AF56" s="14"/>
      <c r="AG56" s="14"/>
      <c r="AH56" s="14"/>
      <c r="AI56" s="14"/>
      <c r="AJ56" s="14"/>
    </row>
    <row r="57" spans="1:36" ht="12.75" customHeight="1">
      <c r="A57" s="8" t="s">
        <v>36</v>
      </c>
      <c r="B57" s="8" t="s">
        <v>37</v>
      </c>
      <c r="C57" s="8" t="s">
        <v>38</v>
      </c>
      <c r="D57" s="8">
        <v>26</v>
      </c>
      <c r="E57" s="9" t="s">
        <v>39</v>
      </c>
      <c r="F57" s="9" t="s">
        <v>40</v>
      </c>
      <c r="G57" s="9" t="s">
        <v>40</v>
      </c>
      <c r="H57" s="9" t="s">
        <v>41</v>
      </c>
      <c r="I57" s="8">
        <v>158154</v>
      </c>
      <c r="J57" s="8"/>
      <c r="K57" s="10" t="s">
        <v>42</v>
      </c>
      <c r="L57" s="8" t="s">
        <v>43</v>
      </c>
      <c r="M57" s="8"/>
      <c r="N57" s="11">
        <v>56</v>
      </c>
      <c r="O57" s="12">
        <v>150537</v>
      </c>
      <c r="P57" s="9" t="s">
        <v>282</v>
      </c>
      <c r="Q57" s="13" t="s">
        <v>283</v>
      </c>
      <c r="R57" s="11" t="s">
        <v>46</v>
      </c>
      <c r="S57" s="14" t="s">
        <v>284</v>
      </c>
      <c r="T57" s="14" t="s">
        <v>285</v>
      </c>
      <c r="U57" s="15">
        <v>135</v>
      </c>
      <c r="V57" s="14" t="s">
        <v>286</v>
      </c>
      <c r="W57" s="14" t="s">
        <v>287</v>
      </c>
      <c r="X57" s="15">
        <v>124.41</v>
      </c>
      <c r="Y57" s="14" t="s">
        <v>288</v>
      </c>
      <c r="Z57" s="14" t="s">
        <v>289</v>
      </c>
      <c r="AA57" s="15">
        <v>121.31</v>
      </c>
      <c r="AB57" s="16">
        <f t="shared" si="0"/>
        <v>126.90666666666665</v>
      </c>
      <c r="AC57" s="14"/>
      <c r="AD57" s="14"/>
      <c r="AE57" s="14"/>
      <c r="AF57" s="14"/>
      <c r="AG57" s="14"/>
      <c r="AH57" s="14"/>
      <c r="AI57" s="14"/>
      <c r="AJ57" s="14"/>
    </row>
    <row r="58" spans="1:36" ht="12.75" customHeight="1">
      <c r="A58" s="8" t="s">
        <v>36</v>
      </c>
      <c r="B58" s="8" t="s">
        <v>37</v>
      </c>
      <c r="C58" s="8" t="s">
        <v>38</v>
      </c>
      <c r="D58" s="8">
        <v>26</v>
      </c>
      <c r="E58" s="9" t="s">
        <v>39</v>
      </c>
      <c r="F58" s="9" t="s">
        <v>40</v>
      </c>
      <c r="G58" s="9" t="s">
        <v>40</v>
      </c>
      <c r="H58" s="9" t="s">
        <v>41</v>
      </c>
      <c r="I58" s="8">
        <v>158154</v>
      </c>
      <c r="J58" s="14"/>
      <c r="K58" s="10" t="s">
        <v>42</v>
      </c>
      <c r="L58" s="8" t="s">
        <v>43</v>
      </c>
      <c r="M58" s="14"/>
      <c r="N58" s="11">
        <v>57</v>
      </c>
      <c r="O58" s="12">
        <v>22098</v>
      </c>
      <c r="P58" s="9" t="s">
        <v>290</v>
      </c>
      <c r="Q58" s="13" t="s">
        <v>291</v>
      </c>
      <c r="R58" s="11" t="s">
        <v>46</v>
      </c>
      <c r="S58" s="14" t="s">
        <v>292</v>
      </c>
      <c r="T58" s="14" t="s">
        <v>293</v>
      </c>
      <c r="U58" s="15">
        <v>24</v>
      </c>
      <c r="V58" s="14" t="s">
        <v>294</v>
      </c>
      <c r="W58" s="14" t="s">
        <v>295</v>
      </c>
      <c r="X58" s="15">
        <v>24.01</v>
      </c>
      <c r="Y58" s="14" t="s">
        <v>296</v>
      </c>
      <c r="Z58" s="14" t="s">
        <v>297</v>
      </c>
      <c r="AA58" s="15">
        <v>24.1</v>
      </c>
      <c r="AB58" s="16">
        <f t="shared" si="0"/>
        <v>24.036666666666672</v>
      </c>
      <c r="AC58" s="14"/>
      <c r="AD58" s="14"/>
      <c r="AE58" s="14"/>
      <c r="AF58" s="14"/>
      <c r="AG58" s="14"/>
      <c r="AH58" s="14"/>
      <c r="AI58" s="14"/>
      <c r="AJ58" s="14"/>
    </row>
    <row r="59" spans="1:36" ht="12.75" customHeight="1">
      <c r="A59" s="8" t="s">
        <v>36</v>
      </c>
      <c r="B59" s="8" t="s">
        <v>37</v>
      </c>
      <c r="C59" s="8" t="s">
        <v>38</v>
      </c>
      <c r="D59" s="8">
        <v>26</v>
      </c>
      <c r="E59" s="9" t="s">
        <v>39</v>
      </c>
      <c r="F59" s="9" t="s">
        <v>40</v>
      </c>
      <c r="G59" s="9" t="s">
        <v>40</v>
      </c>
      <c r="H59" s="9" t="s">
        <v>41</v>
      </c>
      <c r="I59" s="8">
        <v>158154</v>
      </c>
      <c r="J59" s="14"/>
      <c r="K59" s="10" t="s">
        <v>42</v>
      </c>
      <c r="L59" s="8" t="s">
        <v>43</v>
      </c>
      <c r="M59" s="14"/>
      <c r="N59" s="11">
        <v>58</v>
      </c>
      <c r="O59" s="12">
        <v>22098</v>
      </c>
      <c r="P59" s="9" t="s">
        <v>298</v>
      </c>
      <c r="Q59" s="17" t="s">
        <v>299</v>
      </c>
      <c r="R59" s="11" t="s">
        <v>46</v>
      </c>
      <c r="S59" s="14" t="s">
        <v>300</v>
      </c>
      <c r="T59" s="14" t="s">
        <v>301</v>
      </c>
      <c r="U59" s="15">
        <v>27.61</v>
      </c>
      <c r="V59" s="14" t="s">
        <v>302</v>
      </c>
      <c r="W59" s="14" t="s">
        <v>303</v>
      </c>
      <c r="X59" s="15">
        <v>29.9</v>
      </c>
      <c r="Y59" s="14" t="s">
        <v>304</v>
      </c>
      <c r="Z59" s="14" t="s">
        <v>305</v>
      </c>
      <c r="AA59" s="15">
        <v>28.9</v>
      </c>
      <c r="AB59" s="16">
        <f t="shared" si="0"/>
        <v>28.80333333333333</v>
      </c>
      <c r="AC59" s="14"/>
      <c r="AD59" s="14"/>
      <c r="AE59" s="14"/>
      <c r="AF59" s="14"/>
      <c r="AG59" s="14"/>
      <c r="AH59" s="14"/>
      <c r="AI59" s="14"/>
      <c r="AJ59" s="14"/>
    </row>
    <row r="60" spans="1:36" ht="12.75" customHeight="1">
      <c r="A60" s="8" t="s">
        <v>36</v>
      </c>
      <c r="B60" s="8" t="s">
        <v>37</v>
      </c>
      <c r="C60" s="8" t="s">
        <v>38</v>
      </c>
      <c r="D60" s="8">
        <v>26</v>
      </c>
      <c r="E60" s="9" t="s">
        <v>39</v>
      </c>
      <c r="F60" s="9" t="s">
        <v>40</v>
      </c>
      <c r="G60" s="9" t="s">
        <v>40</v>
      </c>
      <c r="H60" s="9" t="s">
        <v>41</v>
      </c>
      <c r="I60" s="8">
        <v>158154</v>
      </c>
      <c r="J60" s="8"/>
      <c r="K60" s="10" t="s">
        <v>42</v>
      </c>
      <c r="L60" s="8" t="s">
        <v>43</v>
      </c>
      <c r="M60" s="8"/>
      <c r="N60" s="11">
        <v>59</v>
      </c>
      <c r="O60" s="12">
        <v>20664</v>
      </c>
      <c r="P60" s="9" t="s">
        <v>306</v>
      </c>
      <c r="Q60" s="13" t="s">
        <v>307</v>
      </c>
      <c r="R60" s="11" t="s">
        <v>46</v>
      </c>
      <c r="S60" s="14" t="s">
        <v>308</v>
      </c>
      <c r="T60" s="14" t="s">
        <v>309</v>
      </c>
      <c r="U60" s="15">
        <v>4.3</v>
      </c>
      <c r="V60" s="14" t="s">
        <v>310</v>
      </c>
      <c r="W60" s="14" t="s">
        <v>311</v>
      </c>
      <c r="X60" s="15">
        <v>4.6</v>
      </c>
      <c r="Y60" s="14" t="s">
        <v>312</v>
      </c>
      <c r="Z60" s="14" t="s">
        <v>313</v>
      </c>
      <c r="AA60" s="15">
        <v>5.49</v>
      </c>
      <c r="AB60" s="16">
        <f t="shared" si="0"/>
        <v>4.796666666666666</v>
      </c>
      <c r="AC60" s="14"/>
      <c r="AD60" s="14"/>
      <c r="AE60" s="14"/>
      <c r="AF60" s="14"/>
      <c r="AG60" s="14"/>
      <c r="AH60" s="14"/>
      <c r="AI60" s="14"/>
      <c r="AJ60" s="14"/>
    </row>
    <row r="61" spans="1:36" ht="12.75" customHeight="1">
      <c r="A61" s="8" t="s">
        <v>36</v>
      </c>
      <c r="B61" s="8" t="s">
        <v>37</v>
      </c>
      <c r="C61" s="8" t="s">
        <v>38</v>
      </c>
      <c r="D61" s="8">
        <v>26</v>
      </c>
      <c r="E61" s="9" t="s">
        <v>39</v>
      </c>
      <c r="F61" s="9" t="s">
        <v>40</v>
      </c>
      <c r="G61" s="9" t="s">
        <v>40</v>
      </c>
      <c r="H61" s="9" t="s">
        <v>41</v>
      </c>
      <c r="I61" s="8">
        <v>158154</v>
      </c>
      <c r="J61" s="14"/>
      <c r="K61" s="10" t="s">
        <v>42</v>
      </c>
      <c r="L61" s="8" t="s">
        <v>43</v>
      </c>
      <c r="M61" s="14"/>
      <c r="N61" s="11">
        <v>60</v>
      </c>
      <c r="O61" s="12">
        <v>20664</v>
      </c>
      <c r="P61" s="9" t="s">
        <v>314</v>
      </c>
      <c r="Q61" s="13" t="s">
        <v>315</v>
      </c>
      <c r="R61" s="11" t="s">
        <v>46</v>
      </c>
      <c r="S61" s="14" t="s">
        <v>202</v>
      </c>
      <c r="T61" s="14" t="s">
        <v>203</v>
      </c>
      <c r="U61" s="15">
        <v>9.59</v>
      </c>
      <c r="V61" s="14" t="s">
        <v>316</v>
      </c>
      <c r="W61" s="14" t="s">
        <v>203</v>
      </c>
      <c r="X61" s="15">
        <v>9.6</v>
      </c>
      <c r="Y61" s="14" t="s">
        <v>214</v>
      </c>
      <c r="Z61" s="14" t="s">
        <v>215</v>
      </c>
      <c r="AA61" s="15">
        <v>11.1</v>
      </c>
      <c r="AB61" s="16">
        <f t="shared" si="0"/>
        <v>10.096666666666666</v>
      </c>
      <c r="AC61" s="14"/>
      <c r="AD61" s="14"/>
      <c r="AE61" s="14"/>
      <c r="AF61" s="14"/>
      <c r="AG61" s="14"/>
      <c r="AH61" s="14"/>
      <c r="AI61" s="14"/>
      <c r="AJ61" s="14"/>
    </row>
    <row r="62" spans="1:36" ht="12.75" customHeight="1">
      <c r="A62" s="8" t="s">
        <v>36</v>
      </c>
      <c r="B62" s="8" t="s">
        <v>37</v>
      </c>
      <c r="C62" s="8" t="s">
        <v>38</v>
      </c>
      <c r="D62" s="8">
        <v>26</v>
      </c>
      <c r="E62" s="9" t="s">
        <v>39</v>
      </c>
      <c r="F62" s="9" t="s">
        <v>40</v>
      </c>
      <c r="G62" s="9" t="s">
        <v>40</v>
      </c>
      <c r="H62" s="9" t="s">
        <v>41</v>
      </c>
      <c r="I62" s="8">
        <v>158154</v>
      </c>
      <c r="J62" s="8"/>
      <c r="K62" s="10" t="s">
        <v>42</v>
      </c>
      <c r="L62" s="8" t="s">
        <v>43</v>
      </c>
      <c r="M62" s="8"/>
      <c r="N62" s="11">
        <v>61</v>
      </c>
      <c r="O62" s="12">
        <v>138894</v>
      </c>
      <c r="P62" s="9" t="s">
        <v>317</v>
      </c>
      <c r="Q62" s="13" t="s">
        <v>318</v>
      </c>
      <c r="R62" s="11" t="s">
        <v>46</v>
      </c>
      <c r="S62" s="14" t="s">
        <v>319</v>
      </c>
      <c r="T62" s="14" t="s">
        <v>320</v>
      </c>
      <c r="U62" s="15">
        <v>25</v>
      </c>
      <c r="V62" s="14" t="s">
        <v>204</v>
      </c>
      <c r="W62" s="14" t="s">
        <v>205</v>
      </c>
      <c r="X62" s="15">
        <v>23.62</v>
      </c>
      <c r="Y62" s="14" t="s">
        <v>210</v>
      </c>
      <c r="Z62" s="14" t="s">
        <v>211</v>
      </c>
      <c r="AA62" s="15">
        <v>22.77</v>
      </c>
      <c r="AB62" s="16">
        <f t="shared" si="0"/>
        <v>23.796666666666667</v>
      </c>
      <c r="AC62" s="14"/>
      <c r="AD62" s="14"/>
      <c r="AE62" s="14"/>
      <c r="AF62" s="14"/>
      <c r="AG62" s="14"/>
      <c r="AH62" s="14"/>
      <c r="AI62" s="14"/>
      <c r="AJ62" s="14"/>
    </row>
    <row r="63" spans="1:36" ht="12.75" customHeight="1">
      <c r="A63" s="8" t="s">
        <v>36</v>
      </c>
      <c r="B63" s="8" t="s">
        <v>37</v>
      </c>
      <c r="C63" s="8" t="s">
        <v>38</v>
      </c>
      <c r="D63" s="8">
        <v>26</v>
      </c>
      <c r="E63" s="9" t="s">
        <v>39</v>
      </c>
      <c r="F63" s="9" t="s">
        <v>40</v>
      </c>
      <c r="G63" s="9" t="s">
        <v>40</v>
      </c>
      <c r="H63" s="9" t="s">
        <v>41</v>
      </c>
      <c r="I63" s="8">
        <v>158154</v>
      </c>
      <c r="J63" s="8"/>
      <c r="K63" s="10" t="s">
        <v>42</v>
      </c>
      <c r="L63" s="8" t="s">
        <v>43</v>
      </c>
      <c r="M63" s="8"/>
      <c r="N63" s="11">
        <v>62</v>
      </c>
      <c r="O63" s="12">
        <v>69817</v>
      </c>
      <c r="P63" s="9" t="s">
        <v>321</v>
      </c>
      <c r="Q63" s="13" t="s">
        <v>322</v>
      </c>
      <c r="R63" s="11" t="s">
        <v>46</v>
      </c>
      <c r="S63" s="14" t="s">
        <v>323</v>
      </c>
      <c r="T63" s="14" t="s">
        <v>324</v>
      </c>
      <c r="U63" s="15">
        <v>66.9</v>
      </c>
      <c r="V63" s="14" t="s">
        <v>325</v>
      </c>
      <c r="W63" s="14" t="s">
        <v>326</v>
      </c>
      <c r="X63" s="15">
        <v>67</v>
      </c>
      <c r="Y63" s="14" t="s">
        <v>327</v>
      </c>
      <c r="Z63" s="14" t="s">
        <v>328</v>
      </c>
      <c r="AA63" s="15">
        <v>81.89</v>
      </c>
      <c r="AB63" s="16">
        <f t="shared" si="0"/>
        <v>71.93</v>
      </c>
      <c r="AC63" s="14"/>
      <c r="AD63" s="14"/>
      <c r="AE63" s="14"/>
      <c r="AF63" s="14"/>
      <c r="AG63" s="14"/>
      <c r="AH63" s="14"/>
      <c r="AI63" s="14"/>
      <c r="AJ63" s="14"/>
    </row>
    <row r="64" spans="1:36" ht="12.75" customHeight="1">
      <c r="A64" s="8" t="s">
        <v>36</v>
      </c>
      <c r="B64" s="8" t="s">
        <v>37</v>
      </c>
      <c r="C64" s="8" t="s">
        <v>38</v>
      </c>
      <c r="D64" s="8">
        <v>26</v>
      </c>
      <c r="E64" s="9" t="s">
        <v>39</v>
      </c>
      <c r="F64" s="9" t="s">
        <v>40</v>
      </c>
      <c r="G64" s="9" t="s">
        <v>40</v>
      </c>
      <c r="H64" s="9" t="s">
        <v>41</v>
      </c>
      <c r="I64" s="8">
        <v>158154</v>
      </c>
      <c r="J64" s="8"/>
      <c r="K64" s="10" t="s">
        <v>42</v>
      </c>
      <c r="L64" s="8" t="s">
        <v>43</v>
      </c>
      <c r="M64" s="8"/>
      <c r="N64" s="11">
        <v>63</v>
      </c>
      <c r="O64" s="12">
        <v>69817</v>
      </c>
      <c r="P64" s="9" t="s">
        <v>329</v>
      </c>
      <c r="Q64" s="13" t="s">
        <v>330</v>
      </c>
      <c r="R64" s="11" t="s">
        <v>46</v>
      </c>
      <c r="S64" s="14" t="s">
        <v>331</v>
      </c>
      <c r="T64" s="14" t="s">
        <v>332</v>
      </c>
      <c r="U64" s="15">
        <v>28.5</v>
      </c>
      <c r="V64" s="14" t="s">
        <v>323</v>
      </c>
      <c r="W64" s="14" t="s">
        <v>324</v>
      </c>
      <c r="X64" s="15">
        <v>28.98</v>
      </c>
      <c r="Y64" s="14" t="s">
        <v>325</v>
      </c>
      <c r="Z64" s="14" t="s">
        <v>326</v>
      </c>
      <c r="AA64" s="15">
        <v>30.06</v>
      </c>
      <c r="AB64" s="16">
        <f t="shared" si="0"/>
        <v>29.180000000000003</v>
      </c>
      <c r="AC64" s="14"/>
      <c r="AD64" s="14"/>
      <c r="AE64" s="14"/>
      <c r="AF64" s="14"/>
      <c r="AG64" s="14"/>
      <c r="AH64" s="14"/>
      <c r="AI64" s="14"/>
      <c r="AJ64" s="14"/>
    </row>
    <row r="65" spans="1:36" ht="12.75" customHeight="1">
      <c r="A65" s="8" t="s">
        <v>36</v>
      </c>
      <c r="B65" s="8" t="s">
        <v>37</v>
      </c>
      <c r="C65" s="8" t="s">
        <v>38</v>
      </c>
      <c r="D65" s="8">
        <v>26</v>
      </c>
      <c r="E65" s="9" t="s">
        <v>39</v>
      </c>
      <c r="F65" s="9" t="s">
        <v>40</v>
      </c>
      <c r="G65" s="9" t="s">
        <v>40</v>
      </c>
      <c r="H65" s="9" t="s">
        <v>41</v>
      </c>
      <c r="I65" s="8">
        <v>158154</v>
      </c>
      <c r="J65" s="8"/>
      <c r="K65" s="10" t="s">
        <v>42</v>
      </c>
      <c r="L65" s="8" t="s">
        <v>43</v>
      </c>
      <c r="M65" s="8"/>
      <c r="N65" s="11">
        <v>64</v>
      </c>
      <c r="O65" s="12">
        <v>69817</v>
      </c>
      <c r="P65" s="9" t="s">
        <v>333</v>
      </c>
      <c r="Q65" s="13" t="s">
        <v>334</v>
      </c>
      <c r="R65" s="11" t="s">
        <v>46</v>
      </c>
      <c r="S65" s="14" t="s">
        <v>323</v>
      </c>
      <c r="T65" s="14" t="s">
        <v>324</v>
      </c>
      <c r="U65" s="15">
        <v>42.8</v>
      </c>
      <c r="V65" s="14" t="s">
        <v>327</v>
      </c>
      <c r="W65" s="14" t="s">
        <v>328</v>
      </c>
      <c r="X65" s="15">
        <v>42.83</v>
      </c>
      <c r="Y65" s="14" t="s">
        <v>325</v>
      </c>
      <c r="Z65" s="14" t="s">
        <v>326</v>
      </c>
      <c r="AA65" s="15">
        <v>43</v>
      </c>
      <c r="AB65" s="16">
        <f t="shared" si="0"/>
        <v>42.876666666666665</v>
      </c>
      <c r="AC65" s="14"/>
      <c r="AD65" s="14"/>
      <c r="AE65" s="14"/>
      <c r="AF65" s="14"/>
      <c r="AG65" s="14"/>
      <c r="AH65" s="14"/>
      <c r="AI65" s="14"/>
      <c r="AJ65" s="14"/>
    </row>
    <row r="66" spans="1:36" ht="12.75" customHeight="1">
      <c r="A66" s="8" t="s">
        <v>36</v>
      </c>
      <c r="B66" s="8" t="s">
        <v>37</v>
      </c>
      <c r="C66" s="8" t="s">
        <v>38</v>
      </c>
      <c r="D66" s="8">
        <v>26</v>
      </c>
      <c r="E66" s="9" t="s">
        <v>39</v>
      </c>
      <c r="F66" s="9" t="s">
        <v>40</v>
      </c>
      <c r="G66" s="9" t="s">
        <v>40</v>
      </c>
      <c r="H66" s="9" t="s">
        <v>41</v>
      </c>
      <c r="I66" s="8">
        <v>158154</v>
      </c>
      <c r="J66" s="14"/>
      <c r="K66" s="10" t="s">
        <v>42</v>
      </c>
      <c r="L66" s="8" t="s">
        <v>43</v>
      </c>
      <c r="M66" s="14"/>
      <c r="N66" s="11">
        <v>65</v>
      </c>
      <c r="O66" s="12">
        <v>40916</v>
      </c>
      <c r="P66" s="9" t="s">
        <v>335</v>
      </c>
      <c r="Q66" s="13" t="s">
        <v>336</v>
      </c>
      <c r="R66" s="11" t="s">
        <v>46</v>
      </c>
      <c r="S66" s="14" t="s">
        <v>337</v>
      </c>
      <c r="T66" s="14" t="s">
        <v>338</v>
      </c>
      <c r="U66" s="15">
        <v>4.29</v>
      </c>
      <c r="V66" s="14" t="s">
        <v>339</v>
      </c>
      <c r="W66" s="14" t="s">
        <v>340</v>
      </c>
      <c r="X66" s="15">
        <v>4.3</v>
      </c>
      <c r="Y66" s="14" t="s">
        <v>204</v>
      </c>
      <c r="Z66" s="14" t="s">
        <v>205</v>
      </c>
      <c r="AA66" s="15">
        <v>6.46</v>
      </c>
      <c r="AB66" s="16">
        <f t="shared" si="0"/>
        <v>5.016666666666667</v>
      </c>
      <c r="AC66" s="14"/>
      <c r="AD66" s="14"/>
      <c r="AE66" s="14"/>
      <c r="AF66" s="14"/>
      <c r="AG66" s="14"/>
      <c r="AH66" s="14"/>
      <c r="AI66" s="14"/>
      <c r="AJ66" s="14"/>
    </row>
    <row r="67" spans="1:36" ht="12.75" customHeight="1">
      <c r="A67" s="8" t="s">
        <v>36</v>
      </c>
      <c r="B67" s="8" t="s">
        <v>37</v>
      </c>
      <c r="C67" s="8" t="s">
        <v>38</v>
      </c>
      <c r="D67" s="8">
        <v>26</v>
      </c>
      <c r="E67" s="9" t="s">
        <v>39</v>
      </c>
      <c r="F67" s="9" t="s">
        <v>40</v>
      </c>
      <c r="G67" s="9" t="s">
        <v>40</v>
      </c>
      <c r="H67" s="9" t="s">
        <v>41</v>
      </c>
      <c r="I67" s="8">
        <v>158154</v>
      </c>
      <c r="J67" s="8"/>
      <c r="K67" s="10" t="s">
        <v>42</v>
      </c>
      <c r="L67" s="8" t="s">
        <v>43</v>
      </c>
      <c r="M67" s="8"/>
      <c r="N67" s="11">
        <v>66</v>
      </c>
      <c r="O67" s="12">
        <v>40916</v>
      </c>
      <c r="P67" s="9" t="s">
        <v>341</v>
      </c>
      <c r="Q67" s="17" t="s">
        <v>342</v>
      </c>
      <c r="R67" s="11" t="s">
        <v>46</v>
      </c>
      <c r="S67" s="14" t="s">
        <v>343</v>
      </c>
      <c r="T67" s="14" t="s">
        <v>344</v>
      </c>
      <c r="U67" s="15">
        <v>3.4</v>
      </c>
      <c r="V67" s="14" t="s">
        <v>202</v>
      </c>
      <c r="W67" s="14" t="s">
        <v>203</v>
      </c>
      <c r="X67" s="15">
        <v>3.79</v>
      </c>
      <c r="Y67" s="14" t="s">
        <v>345</v>
      </c>
      <c r="Z67" s="14" t="s">
        <v>346</v>
      </c>
      <c r="AA67" s="15">
        <v>4</v>
      </c>
      <c r="AB67" s="16">
        <f t="shared" si="0"/>
        <v>3.73</v>
      </c>
      <c r="AC67" s="14"/>
      <c r="AD67" s="14"/>
      <c r="AE67" s="14"/>
      <c r="AF67" s="14"/>
      <c r="AG67" s="14"/>
      <c r="AH67" s="14"/>
      <c r="AI67" s="14"/>
      <c r="AJ67" s="14"/>
    </row>
    <row r="68" spans="1:36" ht="12.75" customHeight="1">
      <c r="A68" s="8" t="s">
        <v>36</v>
      </c>
      <c r="B68" s="8" t="s">
        <v>37</v>
      </c>
      <c r="C68" s="8" t="s">
        <v>38</v>
      </c>
      <c r="D68" s="8">
        <v>26</v>
      </c>
      <c r="E68" s="9" t="s">
        <v>39</v>
      </c>
      <c r="F68" s="9" t="s">
        <v>40</v>
      </c>
      <c r="G68" s="9" t="s">
        <v>40</v>
      </c>
      <c r="H68" s="9" t="s">
        <v>41</v>
      </c>
      <c r="I68" s="8">
        <v>158154</v>
      </c>
      <c r="J68" s="14"/>
      <c r="K68" s="10" t="s">
        <v>42</v>
      </c>
      <c r="L68" s="8" t="s">
        <v>43</v>
      </c>
      <c r="M68" s="14"/>
      <c r="N68" s="11">
        <v>67</v>
      </c>
      <c r="O68" s="12">
        <v>40916</v>
      </c>
      <c r="P68" s="9" t="s">
        <v>347</v>
      </c>
      <c r="Q68" s="13" t="s">
        <v>348</v>
      </c>
      <c r="R68" s="11" t="s">
        <v>46</v>
      </c>
      <c r="S68" s="14" t="s">
        <v>202</v>
      </c>
      <c r="T68" s="14" t="s">
        <v>203</v>
      </c>
      <c r="U68" s="15">
        <v>4.95</v>
      </c>
      <c r="V68" s="14" t="s">
        <v>218</v>
      </c>
      <c r="W68" s="14" t="s">
        <v>219</v>
      </c>
      <c r="X68" s="15">
        <v>4.98</v>
      </c>
      <c r="Y68" s="14" t="s">
        <v>292</v>
      </c>
      <c r="Z68" s="14" t="s">
        <v>349</v>
      </c>
      <c r="AA68" s="15">
        <v>6.77</v>
      </c>
      <c r="AB68" s="16">
        <f t="shared" si="0"/>
        <v>5.566666666666666</v>
      </c>
      <c r="AC68" s="14"/>
      <c r="AD68" s="14"/>
      <c r="AE68" s="14"/>
      <c r="AF68" s="14"/>
      <c r="AG68" s="14"/>
      <c r="AH68" s="14"/>
      <c r="AI68" s="14"/>
      <c r="AJ68" s="14"/>
    </row>
    <row r="69" spans="1:36" ht="12.75" customHeight="1">
      <c r="A69" s="8" t="s">
        <v>36</v>
      </c>
      <c r="B69" s="8" t="s">
        <v>37</v>
      </c>
      <c r="C69" s="8" t="s">
        <v>38</v>
      </c>
      <c r="D69" s="8">
        <v>26</v>
      </c>
      <c r="E69" s="9" t="s">
        <v>39</v>
      </c>
      <c r="F69" s="9" t="s">
        <v>40</v>
      </c>
      <c r="G69" s="9" t="s">
        <v>40</v>
      </c>
      <c r="H69" s="9" t="s">
        <v>41</v>
      </c>
      <c r="I69" s="8">
        <v>158154</v>
      </c>
      <c r="J69" s="8"/>
      <c r="K69" s="10" t="s">
        <v>42</v>
      </c>
      <c r="L69" s="8" t="s">
        <v>43</v>
      </c>
      <c r="M69" s="8"/>
      <c r="N69" s="11">
        <v>68</v>
      </c>
      <c r="O69" s="12">
        <v>40916</v>
      </c>
      <c r="P69" s="9" t="s">
        <v>350</v>
      </c>
      <c r="Q69" s="13" t="s">
        <v>351</v>
      </c>
      <c r="R69" s="11" t="s">
        <v>46</v>
      </c>
      <c r="S69" s="14" t="s">
        <v>264</v>
      </c>
      <c r="T69" s="14" t="s">
        <v>265</v>
      </c>
      <c r="U69" s="15">
        <v>7.18</v>
      </c>
      <c r="V69" s="14" t="s">
        <v>352</v>
      </c>
      <c r="W69" s="14" t="s">
        <v>353</v>
      </c>
      <c r="X69" s="15">
        <v>7.19</v>
      </c>
      <c r="Y69" s="14" t="s">
        <v>327</v>
      </c>
      <c r="Z69" s="14" t="s">
        <v>328</v>
      </c>
      <c r="AA69" s="15">
        <v>7.2</v>
      </c>
      <c r="AB69" s="16">
        <f t="shared" si="0"/>
        <v>7.19</v>
      </c>
      <c r="AC69" s="14"/>
      <c r="AD69" s="14"/>
      <c r="AE69" s="14"/>
      <c r="AF69" s="14"/>
      <c r="AG69" s="14"/>
      <c r="AH69" s="14"/>
      <c r="AI69" s="14"/>
      <c r="AJ69" s="14"/>
    </row>
    <row r="70" spans="1:36" ht="12.75" customHeight="1">
      <c r="A70" s="8" t="s">
        <v>36</v>
      </c>
      <c r="B70" s="8" t="s">
        <v>37</v>
      </c>
      <c r="C70" s="8" t="s">
        <v>38</v>
      </c>
      <c r="D70" s="8">
        <v>26</v>
      </c>
      <c r="E70" s="9" t="s">
        <v>39</v>
      </c>
      <c r="F70" s="9" t="s">
        <v>40</v>
      </c>
      <c r="G70" s="9" t="s">
        <v>40</v>
      </c>
      <c r="H70" s="9" t="s">
        <v>41</v>
      </c>
      <c r="I70" s="8">
        <v>158154</v>
      </c>
      <c r="J70" s="8"/>
      <c r="K70" s="10" t="s">
        <v>42</v>
      </c>
      <c r="L70" s="8" t="s">
        <v>43</v>
      </c>
      <c r="M70" s="8"/>
      <c r="N70" s="11">
        <v>69</v>
      </c>
      <c r="O70" s="12">
        <v>150213</v>
      </c>
      <c r="P70" s="9" t="s">
        <v>354</v>
      </c>
      <c r="Q70" s="13" t="s">
        <v>355</v>
      </c>
      <c r="R70" s="11" t="s">
        <v>46</v>
      </c>
      <c r="S70" s="14" t="s">
        <v>204</v>
      </c>
      <c r="T70" s="14" t="s">
        <v>205</v>
      </c>
      <c r="U70" s="15">
        <v>25.94</v>
      </c>
      <c r="V70" s="14" t="s">
        <v>356</v>
      </c>
      <c r="W70" s="14" t="s">
        <v>357</v>
      </c>
      <c r="X70" s="15">
        <v>30.16</v>
      </c>
      <c r="Y70" s="14" t="s">
        <v>358</v>
      </c>
      <c r="Z70" s="14" t="s">
        <v>359</v>
      </c>
      <c r="AA70" s="15">
        <v>31</v>
      </c>
      <c r="AB70" s="16">
        <f t="shared" si="0"/>
        <v>29.03333333333333</v>
      </c>
      <c r="AC70" s="14"/>
      <c r="AD70" s="14"/>
      <c r="AE70" s="14"/>
      <c r="AF70" s="14"/>
      <c r="AG70" s="14"/>
      <c r="AH70" s="14"/>
      <c r="AI70" s="14"/>
      <c r="AJ70" s="14"/>
    </row>
    <row r="71" spans="1:36" ht="12.75" customHeight="1">
      <c r="A71" s="8" t="s">
        <v>36</v>
      </c>
      <c r="B71" s="8" t="s">
        <v>37</v>
      </c>
      <c r="C71" s="8" t="s">
        <v>38</v>
      </c>
      <c r="D71" s="8">
        <v>26</v>
      </c>
      <c r="E71" s="9" t="s">
        <v>39</v>
      </c>
      <c r="F71" s="9" t="s">
        <v>40</v>
      </c>
      <c r="G71" s="9" t="s">
        <v>40</v>
      </c>
      <c r="H71" s="9" t="s">
        <v>41</v>
      </c>
      <c r="I71" s="8">
        <v>158154</v>
      </c>
      <c r="J71" s="8"/>
      <c r="K71" s="10" t="s">
        <v>42</v>
      </c>
      <c r="L71" s="8" t="s">
        <v>43</v>
      </c>
      <c r="M71" s="8"/>
      <c r="N71" s="11">
        <v>70</v>
      </c>
      <c r="O71" s="12">
        <v>40916</v>
      </c>
      <c r="P71" s="9" t="s">
        <v>360</v>
      </c>
      <c r="Q71" s="13" t="s">
        <v>361</v>
      </c>
      <c r="R71" s="11" t="s">
        <v>46</v>
      </c>
      <c r="S71" s="14" t="s">
        <v>352</v>
      </c>
      <c r="T71" s="14" t="s">
        <v>362</v>
      </c>
      <c r="U71" s="15">
        <v>6.24</v>
      </c>
      <c r="V71" s="14" t="s">
        <v>363</v>
      </c>
      <c r="W71" s="14" t="s">
        <v>364</v>
      </c>
      <c r="X71" s="15">
        <v>6.68</v>
      </c>
      <c r="Y71" s="14" t="s">
        <v>365</v>
      </c>
      <c r="Z71" s="14" t="s">
        <v>366</v>
      </c>
      <c r="AA71" s="15">
        <v>9.6</v>
      </c>
      <c r="AB71" s="16">
        <f t="shared" si="0"/>
        <v>7.506666666666667</v>
      </c>
      <c r="AC71" s="14"/>
      <c r="AD71" s="14"/>
      <c r="AE71" s="14"/>
      <c r="AF71" s="14"/>
      <c r="AG71" s="14"/>
      <c r="AH71" s="14"/>
      <c r="AI71" s="14"/>
      <c r="AJ71" s="14"/>
    </row>
    <row r="72" spans="1:36" ht="12.75" customHeight="1">
      <c r="A72" s="8" t="s">
        <v>36</v>
      </c>
      <c r="B72" s="8" t="s">
        <v>37</v>
      </c>
      <c r="C72" s="8" t="s">
        <v>38</v>
      </c>
      <c r="D72" s="8">
        <v>26</v>
      </c>
      <c r="E72" s="9" t="s">
        <v>39</v>
      </c>
      <c r="F72" s="9" t="s">
        <v>40</v>
      </c>
      <c r="G72" s="9" t="s">
        <v>40</v>
      </c>
      <c r="H72" s="9" t="s">
        <v>41</v>
      </c>
      <c r="I72" s="8">
        <v>158154</v>
      </c>
      <c r="J72" s="14"/>
      <c r="K72" s="10" t="s">
        <v>42</v>
      </c>
      <c r="L72" s="8" t="s">
        <v>43</v>
      </c>
      <c r="M72" s="14"/>
      <c r="N72" s="11">
        <v>71</v>
      </c>
      <c r="O72" s="12">
        <v>40916</v>
      </c>
      <c r="P72" s="9" t="s">
        <v>367</v>
      </c>
      <c r="Q72" s="13" t="s">
        <v>368</v>
      </c>
      <c r="R72" s="11" t="s">
        <v>46</v>
      </c>
      <c r="S72" s="14" t="s">
        <v>369</v>
      </c>
      <c r="T72" s="14" t="s">
        <v>370</v>
      </c>
      <c r="U72" s="15">
        <v>5.4</v>
      </c>
      <c r="V72" s="14" t="s">
        <v>198</v>
      </c>
      <c r="W72" s="14" t="s">
        <v>199</v>
      </c>
      <c r="X72" s="15">
        <v>9.56</v>
      </c>
      <c r="Y72" s="14" t="s">
        <v>352</v>
      </c>
      <c r="Z72" s="14" t="s">
        <v>362</v>
      </c>
      <c r="AA72" s="15">
        <v>9.57</v>
      </c>
      <c r="AB72" s="16">
        <f t="shared" si="0"/>
        <v>8.176666666666668</v>
      </c>
      <c r="AC72" s="14"/>
      <c r="AD72" s="14"/>
      <c r="AE72" s="14"/>
      <c r="AF72" s="14"/>
      <c r="AG72" s="14"/>
      <c r="AH72" s="14"/>
      <c r="AI72" s="14"/>
      <c r="AJ72" s="14"/>
    </row>
    <row r="73" spans="1:36" ht="12.75" customHeight="1">
      <c r="A73" s="8" t="s">
        <v>36</v>
      </c>
      <c r="B73" s="8" t="s">
        <v>37</v>
      </c>
      <c r="C73" s="8" t="s">
        <v>38</v>
      </c>
      <c r="D73" s="8">
        <v>26</v>
      </c>
      <c r="E73" s="9" t="s">
        <v>39</v>
      </c>
      <c r="F73" s="9" t="s">
        <v>40</v>
      </c>
      <c r="G73" s="9" t="s">
        <v>40</v>
      </c>
      <c r="H73" s="9" t="s">
        <v>41</v>
      </c>
      <c r="I73" s="8">
        <v>158154</v>
      </c>
      <c r="J73" s="8"/>
      <c r="K73" s="10" t="s">
        <v>42</v>
      </c>
      <c r="L73" s="8" t="s">
        <v>43</v>
      </c>
      <c r="M73" s="8"/>
      <c r="N73" s="11">
        <v>72</v>
      </c>
      <c r="O73" s="12">
        <v>66044</v>
      </c>
      <c r="P73" s="9" t="s">
        <v>371</v>
      </c>
      <c r="Q73" s="13" t="s">
        <v>372</v>
      </c>
      <c r="R73" s="11" t="s">
        <v>46</v>
      </c>
      <c r="S73" s="14" t="s">
        <v>373</v>
      </c>
      <c r="T73" s="14" t="s">
        <v>374</v>
      </c>
      <c r="U73" s="15">
        <v>28.9</v>
      </c>
      <c r="V73" s="14" t="s">
        <v>375</v>
      </c>
      <c r="W73" s="14" t="s">
        <v>243</v>
      </c>
      <c r="X73" s="15">
        <v>22.8</v>
      </c>
      <c r="Y73" s="14" t="s">
        <v>376</v>
      </c>
      <c r="Z73" s="14" t="s">
        <v>377</v>
      </c>
      <c r="AA73" s="15">
        <v>30</v>
      </c>
      <c r="AB73" s="16">
        <f t="shared" si="0"/>
        <v>27.233333333333334</v>
      </c>
      <c r="AC73" s="14"/>
      <c r="AD73" s="14"/>
      <c r="AE73" s="14"/>
      <c r="AF73" s="14"/>
      <c r="AG73" s="14"/>
      <c r="AH73" s="14"/>
      <c r="AI73" s="14"/>
      <c r="AJ73" s="14"/>
    </row>
    <row r="74" spans="1:36" ht="12.75" customHeight="1">
      <c r="A74" s="8" t="s">
        <v>36</v>
      </c>
      <c r="B74" s="8" t="s">
        <v>37</v>
      </c>
      <c r="C74" s="8" t="s">
        <v>38</v>
      </c>
      <c r="D74" s="8">
        <v>26</v>
      </c>
      <c r="E74" s="9" t="s">
        <v>39</v>
      </c>
      <c r="F74" s="9" t="s">
        <v>40</v>
      </c>
      <c r="G74" s="9" t="s">
        <v>40</v>
      </c>
      <c r="H74" s="9" t="s">
        <v>41</v>
      </c>
      <c r="I74" s="8">
        <v>158154</v>
      </c>
      <c r="J74" s="14"/>
      <c r="K74" s="10" t="s">
        <v>42</v>
      </c>
      <c r="L74" s="8" t="s">
        <v>43</v>
      </c>
      <c r="M74" s="14"/>
      <c r="N74" s="11">
        <v>73</v>
      </c>
      <c r="O74" s="12">
        <v>22306</v>
      </c>
      <c r="P74" s="9" t="s">
        <v>378</v>
      </c>
      <c r="Q74" s="13" t="s">
        <v>379</v>
      </c>
      <c r="R74" s="11" t="s">
        <v>46</v>
      </c>
      <c r="S74" s="14" t="s">
        <v>331</v>
      </c>
      <c r="T74" s="14" t="s">
        <v>332</v>
      </c>
      <c r="U74" s="15">
        <v>9.1</v>
      </c>
      <c r="V74" s="14" t="s">
        <v>380</v>
      </c>
      <c r="W74" s="14" t="s">
        <v>381</v>
      </c>
      <c r="X74" s="15">
        <v>12.65</v>
      </c>
      <c r="Y74" s="14" t="s">
        <v>382</v>
      </c>
      <c r="Z74" s="14" t="s">
        <v>383</v>
      </c>
      <c r="AA74" s="15">
        <v>11.23</v>
      </c>
      <c r="AB74" s="16">
        <f t="shared" si="0"/>
        <v>10.993333333333334</v>
      </c>
      <c r="AC74" s="14"/>
      <c r="AD74" s="14"/>
      <c r="AE74" s="14"/>
      <c r="AF74" s="14"/>
      <c r="AG74" s="14"/>
      <c r="AH74" s="14"/>
      <c r="AI74" s="14"/>
      <c r="AJ74" s="14"/>
    </row>
    <row r="75" spans="1:36" ht="12.75" customHeight="1">
      <c r="A75" s="8" t="s">
        <v>36</v>
      </c>
      <c r="B75" s="8" t="s">
        <v>37</v>
      </c>
      <c r="C75" s="8" t="s">
        <v>38</v>
      </c>
      <c r="D75" s="8">
        <v>26</v>
      </c>
      <c r="E75" s="9" t="s">
        <v>39</v>
      </c>
      <c r="F75" s="9" t="s">
        <v>40</v>
      </c>
      <c r="G75" s="9" t="s">
        <v>40</v>
      </c>
      <c r="H75" s="9" t="s">
        <v>41</v>
      </c>
      <c r="I75" s="8">
        <v>158154</v>
      </c>
      <c r="J75" s="14"/>
      <c r="K75" s="10" t="s">
        <v>42</v>
      </c>
      <c r="L75" s="8" t="s">
        <v>43</v>
      </c>
      <c r="M75" s="14"/>
      <c r="N75" s="11">
        <v>74</v>
      </c>
      <c r="O75" s="12">
        <v>22306</v>
      </c>
      <c r="P75" s="9" t="s">
        <v>384</v>
      </c>
      <c r="Q75" s="13" t="s">
        <v>385</v>
      </c>
      <c r="R75" s="11" t="s">
        <v>46</v>
      </c>
      <c r="S75" s="14" t="s">
        <v>386</v>
      </c>
      <c r="T75" s="14" t="s">
        <v>387</v>
      </c>
      <c r="U75" s="15">
        <v>21.7</v>
      </c>
      <c r="V75" s="14" t="s">
        <v>388</v>
      </c>
      <c r="W75" s="14" t="s">
        <v>389</v>
      </c>
      <c r="X75" s="15">
        <v>21.79</v>
      </c>
      <c r="Y75" s="14" t="s">
        <v>390</v>
      </c>
      <c r="Z75" s="14" t="s">
        <v>391</v>
      </c>
      <c r="AA75" s="15">
        <v>22</v>
      </c>
      <c r="AB75" s="16">
        <f t="shared" si="0"/>
        <v>21.83</v>
      </c>
      <c r="AC75" s="14"/>
      <c r="AD75" s="14"/>
      <c r="AE75" s="14"/>
      <c r="AF75" s="14"/>
      <c r="AG75" s="14"/>
      <c r="AH75" s="14"/>
      <c r="AI75" s="14"/>
      <c r="AJ75" s="14"/>
    </row>
    <row r="76" spans="1:36" ht="12.75" customHeight="1">
      <c r="A76" s="8" t="s">
        <v>36</v>
      </c>
      <c r="B76" s="8" t="s">
        <v>37</v>
      </c>
      <c r="C76" s="8" t="s">
        <v>38</v>
      </c>
      <c r="D76" s="8">
        <v>26</v>
      </c>
      <c r="E76" s="9" t="s">
        <v>39</v>
      </c>
      <c r="F76" s="9" t="s">
        <v>40</v>
      </c>
      <c r="G76" s="9" t="s">
        <v>40</v>
      </c>
      <c r="H76" s="9" t="s">
        <v>41</v>
      </c>
      <c r="I76" s="8">
        <v>158154</v>
      </c>
      <c r="J76" s="14"/>
      <c r="K76" s="10" t="s">
        <v>42</v>
      </c>
      <c r="L76" s="8" t="s">
        <v>43</v>
      </c>
      <c r="M76" s="14"/>
      <c r="N76" s="11">
        <v>75</v>
      </c>
      <c r="O76" s="12">
        <v>22306</v>
      </c>
      <c r="P76" s="9" t="s">
        <v>392</v>
      </c>
      <c r="Q76" s="13" t="s">
        <v>393</v>
      </c>
      <c r="R76" s="11" t="s">
        <v>46</v>
      </c>
      <c r="S76" s="14" t="s">
        <v>380</v>
      </c>
      <c r="T76" s="14" t="s">
        <v>381</v>
      </c>
      <c r="U76" s="15">
        <v>50</v>
      </c>
      <c r="V76" s="14" t="s">
        <v>394</v>
      </c>
      <c r="W76" s="14" t="s">
        <v>395</v>
      </c>
      <c r="X76" s="15">
        <v>71.4</v>
      </c>
      <c r="Y76" s="14" t="s">
        <v>396</v>
      </c>
      <c r="Z76" s="14" t="s">
        <v>397</v>
      </c>
      <c r="AA76" s="15">
        <v>71.49</v>
      </c>
      <c r="AB76" s="16">
        <f t="shared" si="0"/>
        <v>64.29666666666667</v>
      </c>
      <c r="AC76" s="14"/>
      <c r="AD76" s="14"/>
      <c r="AE76" s="14"/>
      <c r="AF76" s="14"/>
      <c r="AG76" s="14"/>
      <c r="AH76" s="14"/>
      <c r="AI76" s="14"/>
      <c r="AJ76" s="14"/>
    </row>
    <row r="77" spans="1:36" ht="12.75" customHeight="1">
      <c r="A77" s="8" t="s">
        <v>36</v>
      </c>
      <c r="B77" s="8" t="s">
        <v>37</v>
      </c>
      <c r="C77" s="8" t="s">
        <v>38</v>
      </c>
      <c r="D77" s="8">
        <v>26</v>
      </c>
      <c r="E77" s="9" t="s">
        <v>39</v>
      </c>
      <c r="F77" s="9" t="s">
        <v>40</v>
      </c>
      <c r="G77" s="9" t="s">
        <v>40</v>
      </c>
      <c r="H77" s="9" t="s">
        <v>41</v>
      </c>
      <c r="I77" s="8">
        <v>158154</v>
      </c>
      <c r="J77" s="8"/>
      <c r="K77" s="10" t="s">
        <v>42</v>
      </c>
      <c r="L77" s="8" t="s">
        <v>43</v>
      </c>
      <c r="M77" s="8"/>
      <c r="N77" s="11">
        <v>76</v>
      </c>
      <c r="O77" s="12">
        <v>22306</v>
      </c>
      <c r="P77" s="9" t="s">
        <v>398</v>
      </c>
      <c r="Q77" s="13" t="s">
        <v>399</v>
      </c>
      <c r="R77" s="11" t="s">
        <v>46</v>
      </c>
      <c r="S77" s="14" t="s">
        <v>358</v>
      </c>
      <c r="T77" s="14" t="s">
        <v>359</v>
      </c>
      <c r="U77" s="15">
        <v>4.79</v>
      </c>
      <c r="V77" s="14" t="s">
        <v>400</v>
      </c>
      <c r="W77" s="14" t="s">
        <v>401</v>
      </c>
      <c r="X77" s="15">
        <v>4.73</v>
      </c>
      <c r="Y77" s="14" t="s">
        <v>402</v>
      </c>
      <c r="Z77" s="14" t="s">
        <v>153</v>
      </c>
      <c r="AA77" s="15">
        <v>4.43</v>
      </c>
      <c r="AB77" s="16">
        <f t="shared" si="0"/>
        <v>4.6499999999999995</v>
      </c>
      <c r="AC77" s="14"/>
      <c r="AD77" s="14"/>
      <c r="AE77" s="14"/>
      <c r="AF77" s="14"/>
      <c r="AG77" s="14"/>
      <c r="AH77" s="14"/>
      <c r="AI77" s="14"/>
      <c r="AJ77" s="14"/>
    </row>
    <row r="78" spans="1:36" ht="12.75" customHeight="1">
      <c r="A78" s="8" t="s">
        <v>36</v>
      </c>
      <c r="B78" s="8" t="s">
        <v>37</v>
      </c>
      <c r="C78" s="8" t="s">
        <v>38</v>
      </c>
      <c r="D78" s="8">
        <v>26</v>
      </c>
      <c r="E78" s="9" t="s">
        <v>39</v>
      </c>
      <c r="F78" s="9" t="s">
        <v>40</v>
      </c>
      <c r="G78" s="9" t="s">
        <v>40</v>
      </c>
      <c r="H78" s="9" t="s">
        <v>41</v>
      </c>
      <c r="I78" s="8">
        <v>158154</v>
      </c>
      <c r="J78" s="8"/>
      <c r="K78" s="10" t="s">
        <v>42</v>
      </c>
      <c r="L78" s="8" t="s">
        <v>43</v>
      </c>
      <c r="M78" s="8"/>
      <c r="N78" s="11">
        <v>77</v>
      </c>
      <c r="O78" s="12">
        <v>22306</v>
      </c>
      <c r="P78" s="9" t="s">
        <v>403</v>
      </c>
      <c r="Q78" s="13" t="s">
        <v>404</v>
      </c>
      <c r="R78" s="11" t="s">
        <v>46</v>
      </c>
      <c r="S78" s="14" t="s">
        <v>405</v>
      </c>
      <c r="T78" s="14" t="s">
        <v>157</v>
      </c>
      <c r="U78" s="15">
        <v>5.12</v>
      </c>
      <c r="V78" s="14" t="s">
        <v>406</v>
      </c>
      <c r="W78" s="14" t="s">
        <v>407</v>
      </c>
      <c r="X78" s="15">
        <v>5.05</v>
      </c>
      <c r="Y78" s="14" t="s">
        <v>408</v>
      </c>
      <c r="Z78" s="14" t="s">
        <v>409</v>
      </c>
      <c r="AA78" s="15">
        <v>4.6</v>
      </c>
      <c r="AB78" s="16">
        <f t="shared" si="0"/>
        <v>4.923333333333333</v>
      </c>
      <c r="AC78" s="14"/>
      <c r="AD78" s="14"/>
      <c r="AE78" s="14"/>
      <c r="AF78" s="14"/>
      <c r="AG78" s="14"/>
      <c r="AH78" s="14"/>
      <c r="AI78" s="14"/>
      <c r="AJ78" s="14"/>
    </row>
    <row r="79" spans="1:36" ht="12.75" customHeight="1">
      <c r="A79" s="8" t="s">
        <v>36</v>
      </c>
      <c r="B79" s="8" t="s">
        <v>37</v>
      </c>
      <c r="C79" s="8" t="s">
        <v>38</v>
      </c>
      <c r="D79" s="8">
        <v>26</v>
      </c>
      <c r="E79" s="9" t="s">
        <v>39</v>
      </c>
      <c r="F79" s="9" t="s">
        <v>40</v>
      </c>
      <c r="G79" s="9" t="s">
        <v>40</v>
      </c>
      <c r="H79" s="9" t="s">
        <v>41</v>
      </c>
      <c r="I79" s="8">
        <v>158154</v>
      </c>
      <c r="J79" s="8"/>
      <c r="K79" s="10" t="s">
        <v>42</v>
      </c>
      <c r="L79" s="8" t="s">
        <v>43</v>
      </c>
      <c r="M79" s="8"/>
      <c r="N79" s="11">
        <v>78</v>
      </c>
      <c r="O79" s="12">
        <v>150962</v>
      </c>
      <c r="P79" s="9" t="s">
        <v>410</v>
      </c>
      <c r="Q79" s="17" t="s">
        <v>411</v>
      </c>
      <c r="R79" s="11" t="s">
        <v>46</v>
      </c>
      <c r="S79" s="14" t="s">
        <v>412</v>
      </c>
      <c r="T79" s="14" t="s">
        <v>413</v>
      </c>
      <c r="U79" s="15">
        <v>31</v>
      </c>
      <c r="V79" s="14" t="s">
        <v>386</v>
      </c>
      <c r="W79" s="14" t="s">
        <v>387</v>
      </c>
      <c r="X79" s="15">
        <v>35.15</v>
      </c>
      <c r="Y79" s="14" t="s">
        <v>414</v>
      </c>
      <c r="Z79" s="14" t="s">
        <v>415</v>
      </c>
      <c r="AA79" s="15">
        <v>35.97</v>
      </c>
      <c r="AB79" s="16">
        <f t="shared" si="0"/>
        <v>34.04</v>
      </c>
      <c r="AC79" s="14"/>
      <c r="AD79" s="14"/>
      <c r="AE79" s="14"/>
      <c r="AF79" s="14"/>
      <c r="AG79" s="14"/>
      <c r="AH79" s="14"/>
      <c r="AI79" s="14"/>
      <c r="AJ79" s="14"/>
    </row>
    <row r="80" spans="1:36" ht="12.75" customHeight="1">
      <c r="A80" s="8" t="s">
        <v>36</v>
      </c>
      <c r="B80" s="8" t="s">
        <v>37</v>
      </c>
      <c r="C80" s="8" t="s">
        <v>38</v>
      </c>
      <c r="D80" s="8">
        <v>26</v>
      </c>
      <c r="E80" s="9" t="s">
        <v>39</v>
      </c>
      <c r="F80" s="9" t="s">
        <v>40</v>
      </c>
      <c r="G80" s="9" t="s">
        <v>40</v>
      </c>
      <c r="H80" s="9" t="s">
        <v>41</v>
      </c>
      <c r="I80" s="8">
        <v>158154</v>
      </c>
      <c r="J80" s="8"/>
      <c r="K80" s="10" t="s">
        <v>42</v>
      </c>
      <c r="L80" s="8" t="s">
        <v>43</v>
      </c>
      <c r="M80" s="8"/>
      <c r="N80" s="11">
        <v>79</v>
      </c>
      <c r="O80" s="12">
        <v>150962</v>
      </c>
      <c r="P80" s="9" t="s">
        <v>416</v>
      </c>
      <c r="Q80" s="17" t="s">
        <v>417</v>
      </c>
      <c r="R80" s="11" t="s">
        <v>46</v>
      </c>
      <c r="S80" s="14" t="s">
        <v>418</v>
      </c>
      <c r="T80" s="14" t="s">
        <v>419</v>
      </c>
      <c r="U80" s="15">
        <v>52.28</v>
      </c>
      <c r="V80" s="14" t="s">
        <v>210</v>
      </c>
      <c r="W80" s="14" t="s">
        <v>211</v>
      </c>
      <c r="X80" s="15">
        <v>57.45</v>
      </c>
      <c r="Y80" s="14" t="s">
        <v>120</v>
      </c>
      <c r="Z80" s="14" t="s">
        <v>121</v>
      </c>
      <c r="AA80" s="15">
        <v>60.96</v>
      </c>
      <c r="AB80" s="16">
        <f t="shared" si="0"/>
        <v>56.89666666666667</v>
      </c>
      <c r="AC80" s="14"/>
      <c r="AD80" s="14"/>
      <c r="AE80" s="14"/>
      <c r="AF80" s="14"/>
      <c r="AG80" s="14"/>
      <c r="AH80" s="14"/>
      <c r="AI80" s="14"/>
      <c r="AJ80" s="14"/>
    </row>
    <row r="81" spans="1:36" ht="12.75" customHeight="1">
      <c r="A81" s="8" t="s">
        <v>36</v>
      </c>
      <c r="B81" s="8" t="s">
        <v>37</v>
      </c>
      <c r="C81" s="8" t="s">
        <v>38</v>
      </c>
      <c r="D81" s="8">
        <v>26</v>
      </c>
      <c r="E81" s="9" t="s">
        <v>39</v>
      </c>
      <c r="F81" s="9" t="s">
        <v>40</v>
      </c>
      <c r="G81" s="9" t="s">
        <v>40</v>
      </c>
      <c r="H81" s="9" t="s">
        <v>41</v>
      </c>
      <c r="I81" s="8">
        <v>158154</v>
      </c>
      <c r="J81" s="8"/>
      <c r="K81" s="10" t="s">
        <v>42</v>
      </c>
      <c r="L81" s="8" t="s">
        <v>43</v>
      </c>
      <c r="M81" s="8"/>
      <c r="N81" s="11">
        <v>80</v>
      </c>
      <c r="O81" s="12">
        <v>150962</v>
      </c>
      <c r="P81" s="9" t="s">
        <v>420</v>
      </c>
      <c r="Q81" s="13" t="s">
        <v>421</v>
      </c>
      <c r="R81" s="11" t="s">
        <v>46</v>
      </c>
      <c r="S81" s="14" t="s">
        <v>422</v>
      </c>
      <c r="T81" s="14" t="s">
        <v>423</v>
      </c>
      <c r="U81" s="15">
        <v>5.03</v>
      </c>
      <c r="V81" s="14" t="s">
        <v>327</v>
      </c>
      <c r="W81" s="14" t="s">
        <v>328</v>
      </c>
      <c r="X81" s="15">
        <v>5.04</v>
      </c>
      <c r="Y81" s="14" t="s">
        <v>424</v>
      </c>
      <c r="Z81" s="14" t="s">
        <v>425</v>
      </c>
      <c r="AA81" s="15">
        <v>5.38</v>
      </c>
      <c r="AB81" s="16">
        <f t="shared" si="0"/>
        <v>5.1499999999999995</v>
      </c>
      <c r="AC81" s="14"/>
      <c r="AD81" s="14"/>
      <c r="AE81" s="14"/>
      <c r="AF81" s="14"/>
      <c r="AG81" s="14"/>
      <c r="AH81" s="14"/>
      <c r="AI81" s="14"/>
      <c r="AJ81" s="14"/>
    </row>
    <row r="82" spans="1:36" ht="12.75" customHeight="1">
      <c r="A82" s="8" t="s">
        <v>36</v>
      </c>
      <c r="B82" s="8" t="s">
        <v>37</v>
      </c>
      <c r="C82" s="8" t="s">
        <v>38</v>
      </c>
      <c r="D82" s="8">
        <v>26</v>
      </c>
      <c r="E82" s="9" t="s">
        <v>39</v>
      </c>
      <c r="F82" s="9" t="s">
        <v>40</v>
      </c>
      <c r="G82" s="9" t="s">
        <v>40</v>
      </c>
      <c r="H82" s="9" t="s">
        <v>41</v>
      </c>
      <c r="I82" s="8">
        <v>158154</v>
      </c>
      <c r="J82" s="8"/>
      <c r="K82" s="10" t="s">
        <v>42</v>
      </c>
      <c r="L82" s="8" t="s">
        <v>43</v>
      </c>
      <c r="M82" s="8"/>
      <c r="N82" s="11">
        <v>81</v>
      </c>
      <c r="O82" s="12">
        <v>150962</v>
      </c>
      <c r="P82" s="9" t="s">
        <v>426</v>
      </c>
      <c r="Q82" s="13" t="s">
        <v>427</v>
      </c>
      <c r="R82" s="11" t="s">
        <v>46</v>
      </c>
      <c r="S82" s="14" t="s">
        <v>428</v>
      </c>
      <c r="T82" s="14" t="s">
        <v>429</v>
      </c>
      <c r="U82" s="15">
        <v>11.53</v>
      </c>
      <c r="V82" s="14" t="s">
        <v>430</v>
      </c>
      <c r="W82" s="14" t="s">
        <v>320</v>
      </c>
      <c r="X82" s="15">
        <v>12.05</v>
      </c>
      <c r="Y82" s="14" t="s">
        <v>323</v>
      </c>
      <c r="Z82" s="14" t="s">
        <v>324</v>
      </c>
      <c r="AA82" s="15">
        <v>10.9</v>
      </c>
      <c r="AB82" s="16">
        <f t="shared" si="0"/>
        <v>11.493333333333332</v>
      </c>
      <c r="AC82" s="14"/>
      <c r="AD82" s="14"/>
      <c r="AE82" s="14"/>
      <c r="AF82" s="14"/>
      <c r="AG82" s="14"/>
      <c r="AH82" s="14"/>
      <c r="AI82" s="14"/>
      <c r="AJ82" s="14"/>
    </row>
    <row r="83" spans="1:36" ht="12.75" customHeight="1">
      <c r="A83" s="8" t="s">
        <v>36</v>
      </c>
      <c r="B83" s="8" t="s">
        <v>37</v>
      </c>
      <c r="C83" s="8" t="s">
        <v>38</v>
      </c>
      <c r="D83" s="8">
        <v>26</v>
      </c>
      <c r="E83" s="9" t="s">
        <v>39</v>
      </c>
      <c r="F83" s="9" t="s">
        <v>40</v>
      </c>
      <c r="G83" s="9" t="s">
        <v>40</v>
      </c>
      <c r="H83" s="9" t="s">
        <v>41</v>
      </c>
      <c r="I83" s="8">
        <v>158154</v>
      </c>
      <c r="J83" s="14"/>
      <c r="K83" s="10" t="s">
        <v>42</v>
      </c>
      <c r="L83" s="8" t="s">
        <v>43</v>
      </c>
      <c r="M83" s="14"/>
      <c r="N83" s="11">
        <v>82</v>
      </c>
      <c r="O83" s="12">
        <v>109126</v>
      </c>
      <c r="P83" s="9" t="s">
        <v>431</v>
      </c>
      <c r="Q83" s="13" t="s">
        <v>432</v>
      </c>
      <c r="R83" s="11" t="s">
        <v>46</v>
      </c>
      <c r="S83" s="14" t="s">
        <v>433</v>
      </c>
      <c r="T83" s="14" t="s">
        <v>434</v>
      </c>
      <c r="U83" s="15">
        <v>16.29</v>
      </c>
      <c r="V83" s="14" t="s">
        <v>204</v>
      </c>
      <c r="W83" s="14" t="s">
        <v>205</v>
      </c>
      <c r="X83" s="15">
        <v>14.98</v>
      </c>
      <c r="Y83" s="14" t="s">
        <v>380</v>
      </c>
      <c r="Z83" s="14" t="s">
        <v>381</v>
      </c>
      <c r="AA83" s="15">
        <v>14.21</v>
      </c>
      <c r="AB83" s="16">
        <f t="shared" si="0"/>
        <v>15.160000000000002</v>
      </c>
      <c r="AC83" s="14"/>
      <c r="AD83" s="14"/>
      <c r="AE83" s="14"/>
      <c r="AF83" s="14"/>
      <c r="AG83" s="14"/>
      <c r="AH83" s="14"/>
      <c r="AI83" s="14"/>
      <c r="AJ83" s="14"/>
    </row>
    <row r="84" spans="1:36" ht="12.75" customHeight="1">
      <c r="A84" s="8" t="s">
        <v>36</v>
      </c>
      <c r="B84" s="8" t="s">
        <v>37</v>
      </c>
      <c r="C84" s="8" t="s">
        <v>38</v>
      </c>
      <c r="D84" s="8">
        <v>26</v>
      </c>
      <c r="E84" s="9" t="s">
        <v>39</v>
      </c>
      <c r="F84" s="9" t="s">
        <v>40</v>
      </c>
      <c r="G84" s="9" t="s">
        <v>40</v>
      </c>
      <c r="H84" s="9" t="s">
        <v>41</v>
      </c>
      <c r="I84" s="8">
        <v>158154</v>
      </c>
      <c r="J84" s="14"/>
      <c r="K84" s="10" t="s">
        <v>42</v>
      </c>
      <c r="L84" s="8" t="s">
        <v>43</v>
      </c>
      <c r="M84" s="14"/>
      <c r="N84" s="11">
        <v>83</v>
      </c>
      <c r="O84" s="12">
        <v>109126</v>
      </c>
      <c r="P84" s="9" t="s">
        <v>435</v>
      </c>
      <c r="Q84" s="13" t="s">
        <v>436</v>
      </c>
      <c r="R84" s="11" t="s">
        <v>46</v>
      </c>
      <c r="S84" s="14" t="s">
        <v>414</v>
      </c>
      <c r="T84" s="14" t="s">
        <v>415</v>
      </c>
      <c r="U84" s="15">
        <v>12.6</v>
      </c>
      <c r="V84" s="14" t="s">
        <v>437</v>
      </c>
      <c r="W84" s="14" t="s">
        <v>438</v>
      </c>
      <c r="X84" s="15">
        <v>13.77</v>
      </c>
      <c r="Y84" s="14" t="s">
        <v>214</v>
      </c>
      <c r="Z84" s="14" t="s">
        <v>215</v>
      </c>
      <c r="AA84" s="15">
        <v>14</v>
      </c>
      <c r="AB84" s="16">
        <f t="shared" si="0"/>
        <v>13.456666666666665</v>
      </c>
      <c r="AC84" s="14"/>
      <c r="AD84" s="14"/>
      <c r="AE84" s="14"/>
      <c r="AF84" s="14"/>
      <c r="AG84" s="14"/>
      <c r="AH84" s="14"/>
      <c r="AI84" s="14"/>
      <c r="AJ84" s="14"/>
    </row>
    <row r="85" spans="1:36" ht="12.75" customHeight="1">
      <c r="A85" s="8" t="s">
        <v>36</v>
      </c>
      <c r="B85" s="8" t="s">
        <v>37</v>
      </c>
      <c r="C85" s="8" t="s">
        <v>38</v>
      </c>
      <c r="D85" s="8">
        <v>26</v>
      </c>
      <c r="E85" s="9" t="s">
        <v>39</v>
      </c>
      <c r="F85" s="9" t="s">
        <v>40</v>
      </c>
      <c r="G85" s="9" t="s">
        <v>40</v>
      </c>
      <c r="H85" s="9" t="s">
        <v>41</v>
      </c>
      <c r="I85" s="8">
        <v>158154</v>
      </c>
      <c r="J85" s="14"/>
      <c r="K85" s="10" t="s">
        <v>42</v>
      </c>
      <c r="L85" s="8" t="s">
        <v>43</v>
      </c>
      <c r="M85" s="14"/>
      <c r="N85" s="11">
        <v>84</v>
      </c>
      <c r="O85" s="12">
        <v>109126</v>
      </c>
      <c r="P85" s="9" t="s">
        <v>439</v>
      </c>
      <c r="Q85" s="13" t="s">
        <v>440</v>
      </c>
      <c r="R85" s="11" t="s">
        <v>46</v>
      </c>
      <c r="S85" s="14" t="s">
        <v>214</v>
      </c>
      <c r="T85" s="14" t="s">
        <v>215</v>
      </c>
      <c r="U85" s="15">
        <v>22.1</v>
      </c>
      <c r="V85" s="14" t="s">
        <v>394</v>
      </c>
      <c r="W85" s="14" t="s">
        <v>395</v>
      </c>
      <c r="X85" s="15">
        <v>22.86</v>
      </c>
      <c r="Y85" s="14" t="s">
        <v>441</v>
      </c>
      <c r="Z85" s="14" t="s">
        <v>442</v>
      </c>
      <c r="AA85" s="15">
        <v>20</v>
      </c>
      <c r="AB85" s="16">
        <f t="shared" si="0"/>
        <v>21.653333333333336</v>
      </c>
      <c r="AC85" s="14"/>
      <c r="AD85" s="14"/>
      <c r="AE85" s="14"/>
      <c r="AF85" s="14"/>
      <c r="AG85" s="14"/>
      <c r="AH85" s="14"/>
      <c r="AI85" s="14"/>
      <c r="AJ85" s="14"/>
    </row>
    <row r="86" spans="1:36" ht="12.75" customHeight="1">
      <c r="A86" s="8" t="s">
        <v>36</v>
      </c>
      <c r="B86" s="8" t="s">
        <v>37</v>
      </c>
      <c r="C86" s="8" t="s">
        <v>38</v>
      </c>
      <c r="D86" s="8">
        <v>26</v>
      </c>
      <c r="E86" s="9" t="s">
        <v>39</v>
      </c>
      <c r="F86" s="9" t="s">
        <v>40</v>
      </c>
      <c r="G86" s="9" t="s">
        <v>40</v>
      </c>
      <c r="H86" s="9" t="s">
        <v>41</v>
      </c>
      <c r="I86" s="8">
        <v>158154</v>
      </c>
      <c r="J86" s="8"/>
      <c r="K86" s="10" t="s">
        <v>42</v>
      </c>
      <c r="L86" s="8" t="s">
        <v>43</v>
      </c>
      <c r="M86" s="8"/>
      <c r="N86" s="11">
        <v>85</v>
      </c>
      <c r="O86" s="12">
        <v>42323</v>
      </c>
      <c r="P86" s="9" t="s">
        <v>443</v>
      </c>
      <c r="Q86" s="13" t="s">
        <v>444</v>
      </c>
      <c r="R86" s="11" t="s">
        <v>46</v>
      </c>
      <c r="S86" s="14" t="s">
        <v>226</v>
      </c>
      <c r="T86" s="14" t="s">
        <v>227</v>
      </c>
      <c r="U86" s="15">
        <v>25.2</v>
      </c>
      <c r="V86" s="14" t="s">
        <v>214</v>
      </c>
      <c r="W86" s="14" t="s">
        <v>215</v>
      </c>
      <c r="X86" s="15">
        <v>24</v>
      </c>
      <c r="Y86" s="14" t="s">
        <v>228</v>
      </c>
      <c r="Z86" s="14" t="s">
        <v>229</v>
      </c>
      <c r="AA86" s="15">
        <v>21.6</v>
      </c>
      <c r="AB86" s="16">
        <f t="shared" si="0"/>
        <v>23.600000000000005</v>
      </c>
      <c r="AC86" s="14"/>
      <c r="AD86" s="14"/>
      <c r="AE86" s="14"/>
      <c r="AF86" s="14"/>
      <c r="AG86" s="14"/>
      <c r="AH86" s="14"/>
      <c r="AI86" s="14"/>
      <c r="AJ86" s="14"/>
    </row>
    <row r="87" spans="1:36" ht="12.75" customHeight="1">
      <c r="A87" s="8" t="s">
        <v>36</v>
      </c>
      <c r="B87" s="8" t="s">
        <v>37</v>
      </c>
      <c r="C87" s="8" t="s">
        <v>38</v>
      </c>
      <c r="D87" s="8">
        <v>26</v>
      </c>
      <c r="E87" s="9" t="s">
        <v>39</v>
      </c>
      <c r="F87" s="9" t="s">
        <v>40</v>
      </c>
      <c r="G87" s="9" t="s">
        <v>40</v>
      </c>
      <c r="H87" s="9" t="s">
        <v>41</v>
      </c>
      <c r="I87" s="8">
        <v>158154</v>
      </c>
      <c r="J87" s="14"/>
      <c r="K87" s="10" t="s">
        <v>42</v>
      </c>
      <c r="L87" s="8" t="s">
        <v>43</v>
      </c>
      <c r="M87" s="14"/>
      <c r="N87" s="11">
        <v>86</v>
      </c>
      <c r="O87" s="12">
        <v>42323</v>
      </c>
      <c r="P87" s="9" t="s">
        <v>445</v>
      </c>
      <c r="Q87" s="13" t="s">
        <v>446</v>
      </c>
      <c r="R87" s="11" t="s">
        <v>46</v>
      </c>
      <c r="S87" s="14" t="s">
        <v>414</v>
      </c>
      <c r="T87" s="14" t="s">
        <v>415</v>
      </c>
      <c r="U87" s="15">
        <v>25.66</v>
      </c>
      <c r="V87" s="14" t="s">
        <v>214</v>
      </c>
      <c r="W87" s="14" t="s">
        <v>215</v>
      </c>
      <c r="X87" s="15">
        <v>24.3</v>
      </c>
      <c r="Y87" s="14" t="s">
        <v>394</v>
      </c>
      <c r="Z87" s="14" t="s">
        <v>395</v>
      </c>
      <c r="AA87" s="15">
        <v>20.37</v>
      </c>
      <c r="AB87" s="16">
        <f t="shared" si="0"/>
        <v>23.44333333333333</v>
      </c>
      <c r="AC87" s="14"/>
      <c r="AD87" s="14"/>
      <c r="AE87" s="14"/>
      <c r="AF87" s="14"/>
      <c r="AG87" s="14"/>
      <c r="AH87" s="14"/>
      <c r="AI87" s="14"/>
      <c r="AJ87" s="14"/>
    </row>
    <row r="88" spans="1:36" ht="12.75" customHeight="1">
      <c r="A88" s="8" t="s">
        <v>36</v>
      </c>
      <c r="B88" s="8" t="s">
        <v>37</v>
      </c>
      <c r="C88" s="8" t="s">
        <v>38</v>
      </c>
      <c r="D88" s="8">
        <v>26</v>
      </c>
      <c r="E88" s="9" t="s">
        <v>39</v>
      </c>
      <c r="F88" s="9" t="s">
        <v>40</v>
      </c>
      <c r="G88" s="9" t="s">
        <v>40</v>
      </c>
      <c r="H88" s="9" t="s">
        <v>41</v>
      </c>
      <c r="I88" s="8">
        <v>158154</v>
      </c>
      <c r="J88" s="14"/>
      <c r="K88" s="10" t="s">
        <v>42</v>
      </c>
      <c r="L88" s="8" t="s">
        <v>43</v>
      </c>
      <c r="M88" s="14"/>
      <c r="N88" s="11">
        <v>87</v>
      </c>
      <c r="O88" s="12">
        <v>150260</v>
      </c>
      <c r="P88" s="9" t="s">
        <v>447</v>
      </c>
      <c r="Q88" s="17" t="s">
        <v>448</v>
      </c>
      <c r="R88" s="11" t="s">
        <v>46</v>
      </c>
      <c r="S88" s="14" t="s">
        <v>449</v>
      </c>
      <c r="T88" s="18" t="s">
        <v>450</v>
      </c>
      <c r="U88" s="15">
        <v>290</v>
      </c>
      <c r="V88" s="14" t="s">
        <v>396</v>
      </c>
      <c r="W88" s="18" t="s">
        <v>397</v>
      </c>
      <c r="X88" s="15">
        <v>360</v>
      </c>
      <c r="Y88" s="14" t="s">
        <v>451</v>
      </c>
      <c r="Z88" s="14" t="s">
        <v>452</v>
      </c>
      <c r="AA88" s="15">
        <v>302.26</v>
      </c>
      <c r="AB88" s="16">
        <f t="shared" si="0"/>
        <v>317.42</v>
      </c>
      <c r="AC88" s="14"/>
      <c r="AD88" s="14"/>
      <c r="AE88" s="14"/>
      <c r="AF88" s="14"/>
      <c r="AG88" s="14"/>
      <c r="AH88" s="14"/>
      <c r="AI88" s="14"/>
      <c r="AJ88" s="14"/>
    </row>
    <row r="89" spans="1:36" ht="12.75" customHeight="1">
      <c r="A89" s="8" t="s">
        <v>36</v>
      </c>
      <c r="B89" s="8" t="s">
        <v>37</v>
      </c>
      <c r="C89" s="8" t="s">
        <v>38</v>
      </c>
      <c r="D89" s="8">
        <v>26</v>
      </c>
      <c r="E89" s="9" t="s">
        <v>39</v>
      </c>
      <c r="F89" s="9" t="s">
        <v>40</v>
      </c>
      <c r="G89" s="9" t="s">
        <v>40</v>
      </c>
      <c r="H89" s="9" t="s">
        <v>41</v>
      </c>
      <c r="I89" s="8">
        <v>158154</v>
      </c>
      <c r="J89" s="8"/>
      <c r="K89" s="10" t="s">
        <v>42</v>
      </c>
      <c r="L89" s="8" t="s">
        <v>43</v>
      </c>
      <c r="M89" s="8"/>
      <c r="N89" s="11">
        <v>88</v>
      </c>
      <c r="O89" s="12">
        <v>150962</v>
      </c>
      <c r="P89" s="9" t="s">
        <v>453</v>
      </c>
      <c r="Q89" s="17" t="s">
        <v>454</v>
      </c>
      <c r="R89" s="11" t="s">
        <v>46</v>
      </c>
      <c r="S89" s="14" t="s">
        <v>226</v>
      </c>
      <c r="T89" s="14" t="s">
        <v>227</v>
      </c>
      <c r="U89" s="15">
        <v>16</v>
      </c>
      <c r="V89" s="14" t="s">
        <v>455</v>
      </c>
      <c r="W89" s="14" t="s">
        <v>456</v>
      </c>
      <c r="X89" s="15">
        <v>13</v>
      </c>
      <c r="Y89" s="14" t="s">
        <v>55</v>
      </c>
      <c r="Z89" s="14" t="s">
        <v>56</v>
      </c>
      <c r="AA89" s="15">
        <v>12.79</v>
      </c>
      <c r="AB89" s="16">
        <f t="shared" si="0"/>
        <v>13.93</v>
      </c>
      <c r="AC89" s="14"/>
      <c r="AD89" s="14"/>
      <c r="AE89" s="14"/>
      <c r="AF89" s="14"/>
      <c r="AG89" s="14"/>
      <c r="AH89" s="14"/>
      <c r="AI89" s="14"/>
      <c r="AJ89" s="14"/>
    </row>
    <row r="90" spans="1:36" ht="12.75" customHeight="1">
      <c r="A90" s="8" t="s">
        <v>36</v>
      </c>
      <c r="B90" s="8" t="s">
        <v>37</v>
      </c>
      <c r="C90" s="8" t="s">
        <v>38</v>
      </c>
      <c r="D90" s="8">
        <v>26</v>
      </c>
      <c r="E90" s="9" t="s">
        <v>39</v>
      </c>
      <c r="F90" s="9" t="s">
        <v>40</v>
      </c>
      <c r="G90" s="9" t="s">
        <v>40</v>
      </c>
      <c r="H90" s="9" t="s">
        <v>41</v>
      </c>
      <c r="I90" s="8">
        <v>158154</v>
      </c>
      <c r="J90" s="14"/>
      <c r="K90" s="10" t="s">
        <v>42</v>
      </c>
      <c r="L90" s="8" t="s">
        <v>43</v>
      </c>
      <c r="M90" s="14"/>
      <c r="N90" s="11">
        <v>89</v>
      </c>
      <c r="O90" s="12">
        <v>21806</v>
      </c>
      <c r="P90" s="9" t="s">
        <v>457</v>
      </c>
      <c r="Q90" s="13" t="s">
        <v>458</v>
      </c>
      <c r="R90" s="11" t="s">
        <v>459</v>
      </c>
      <c r="S90" s="14" t="s">
        <v>460</v>
      </c>
      <c r="T90" s="14" t="s">
        <v>461</v>
      </c>
      <c r="U90" s="15">
        <v>4.36</v>
      </c>
      <c r="V90" s="14" t="s">
        <v>462</v>
      </c>
      <c r="W90" s="14" t="s">
        <v>463</v>
      </c>
      <c r="X90" s="15">
        <v>4.31</v>
      </c>
      <c r="Y90" s="14" t="s">
        <v>55</v>
      </c>
      <c r="Z90" s="14" t="s">
        <v>56</v>
      </c>
      <c r="AA90" s="15">
        <v>4.37</v>
      </c>
      <c r="AB90" s="16">
        <f t="shared" si="0"/>
        <v>4.346666666666667</v>
      </c>
      <c r="AC90" s="14"/>
      <c r="AD90" s="14"/>
      <c r="AE90" s="14"/>
      <c r="AF90" s="14"/>
      <c r="AG90" s="14"/>
      <c r="AH90" s="14"/>
      <c r="AI90" s="14"/>
      <c r="AJ90" s="14"/>
    </row>
    <row r="91" spans="1:36" ht="12.75" customHeight="1">
      <c r="A91" s="8" t="s">
        <v>36</v>
      </c>
      <c r="B91" s="8" t="s">
        <v>37</v>
      </c>
      <c r="C91" s="8" t="s">
        <v>38</v>
      </c>
      <c r="D91" s="8">
        <v>26</v>
      </c>
      <c r="E91" s="9" t="s">
        <v>39</v>
      </c>
      <c r="F91" s="9" t="s">
        <v>40</v>
      </c>
      <c r="G91" s="9" t="s">
        <v>40</v>
      </c>
      <c r="H91" s="9" t="s">
        <v>41</v>
      </c>
      <c r="I91" s="8">
        <v>158154</v>
      </c>
      <c r="J91" s="14"/>
      <c r="K91" s="10" t="s">
        <v>42</v>
      </c>
      <c r="L91" s="8" t="s">
        <v>43</v>
      </c>
      <c r="M91" s="14"/>
      <c r="N91" s="11">
        <v>90</v>
      </c>
      <c r="O91" s="12">
        <v>21806</v>
      </c>
      <c r="P91" s="9" t="s">
        <v>464</v>
      </c>
      <c r="Q91" s="13" t="s">
        <v>465</v>
      </c>
      <c r="R91" s="11" t="s">
        <v>466</v>
      </c>
      <c r="S91" s="14" t="s">
        <v>460</v>
      </c>
      <c r="T91" s="14" t="s">
        <v>461</v>
      </c>
      <c r="U91" s="15">
        <v>2.2</v>
      </c>
      <c r="V91" s="14" t="s">
        <v>55</v>
      </c>
      <c r="W91" s="14" t="s">
        <v>56</v>
      </c>
      <c r="X91" s="15">
        <v>2.2</v>
      </c>
      <c r="Y91" s="14" t="s">
        <v>74</v>
      </c>
      <c r="Z91" s="14" t="s">
        <v>467</v>
      </c>
      <c r="AA91" s="15">
        <v>2.34</v>
      </c>
      <c r="AB91" s="16">
        <f t="shared" si="0"/>
        <v>2.2466666666666666</v>
      </c>
      <c r="AC91" s="14"/>
      <c r="AD91" s="14"/>
      <c r="AE91" s="14"/>
      <c r="AF91" s="14"/>
      <c r="AG91" s="14"/>
      <c r="AH91" s="14"/>
      <c r="AI91" s="14"/>
      <c r="AJ91" s="14"/>
    </row>
    <row r="92" spans="1:36" ht="12.75" customHeight="1">
      <c r="A92" s="8" t="s">
        <v>36</v>
      </c>
      <c r="B92" s="8" t="s">
        <v>37</v>
      </c>
      <c r="C92" s="8" t="s">
        <v>38</v>
      </c>
      <c r="D92" s="8">
        <v>26</v>
      </c>
      <c r="E92" s="9" t="s">
        <v>39</v>
      </c>
      <c r="F92" s="9" t="s">
        <v>40</v>
      </c>
      <c r="G92" s="9" t="s">
        <v>40</v>
      </c>
      <c r="H92" s="9" t="s">
        <v>41</v>
      </c>
      <c r="I92" s="8">
        <v>158154</v>
      </c>
      <c r="J92" s="14"/>
      <c r="K92" s="10" t="s">
        <v>42</v>
      </c>
      <c r="L92" s="8" t="s">
        <v>43</v>
      </c>
      <c r="M92" s="14"/>
      <c r="N92" s="11">
        <v>91</v>
      </c>
      <c r="O92" s="12">
        <v>21806</v>
      </c>
      <c r="P92" s="9" t="s">
        <v>468</v>
      </c>
      <c r="Q92" s="13" t="s">
        <v>469</v>
      </c>
      <c r="R92" s="11" t="s">
        <v>459</v>
      </c>
      <c r="S92" s="14" t="s">
        <v>470</v>
      </c>
      <c r="T92" s="14" t="s">
        <v>471</v>
      </c>
      <c r="U92" s="15">
        <v>13.5</v>
      </c>
      <c r="V92" s="14" t="s">
        <v>472</v>
      </c>
      <c r="W92" s="14" t="s">
        <v>473</v>
      </c>
      <c r="X92" s="15">
        <v>10</v>
      </c>
      <c r="Y92" s="14" t="s">
        <v>474</v>
      </c>
      <c r="Z92" s="14" t="s">
        <v>475</v>
      </c>
      <c r="AA92" s="15">
        <v>12.99</v>
      </c>
      <c r="AB92" s="16">
        <f t="shared" si="0"/>
        <v>12.163333333333334</v>
      </c>
      <c r="AC92" s="14"/>
      <c r="AD92" s="14"/>
      <c r="AE92" s="14"/>
      <c r="AF92" s="14"/>
      <c r="AG92" s="14"/>
      <c r="AH92" s="14"/>
      <c r="AI92" s="14"/>
      <c r="AJ92" s="14"/>
    </row>
    <row r="93" spans="1:36" ht="12.75" customHeight="1">
      <c r="A93" s="8" t="s">
        <v>36</v>
      </c>
      <c r="B93" s="8" t="s">
        <v>37</v>
      </c>
      <c r="C93" s="8" t="s">
        <v>38</v>
      </c>
      <c r="D93" s="8">
        <v>26</v>
      </c>
      <c r="E93" s="9" t="s">
        <v>39</v>
      </c>
      <c r="F93" s="9" t="s">
        <v>40</v>
      </c>
      <c r="G93" s="9" t="s">
        <v>40</v>
      </c>
      <c r="H93" s="9" t="s">
        <v>41</v>
      </c>
      <c r="I93" s="8">
        <v>158154</v>
      </c>
      <c r="J93" s="8"/>
      <c r="K93" s="10" t="s">
        <v>42</v>
      </c>
      <c r="L93" s="8" t="s">
        <v>43</v>
      </c>
      <c r="M93" s="8"/>
      <c r="N93" s="11">
        <v>92</v>
      </c>
      <c r="O93" s="12">
        <v>21806</v>
      </c>
      <c r="P93" s="9" t="s">
        <v>476</v>
      </c>
      <c r="Q93" s="13" t="s">
        <v>477</v>
      </c>
      <c r="R93" s="11" t="s">
        <v>459</v>
      </c>
      <c r="S93" s="14" t="s">
        <v>472</v>
      </c>
      <c r="T93" s="14" t="s">
        <v>473</v>
      </c>
      <c r="U93" s="15">
        <v>10</v>
      </c>
      <c r="V93" s="14" t="s">
        <v>478</v>
      </c>
      <c r="W93" s="14" t="s">
        <v>479</v>
      </c>
      <c r="X93" s="15">
        <v>14.35</v>
      </c>
      <c r="Y93" s="14" t="s">
        <v>478</v>
      </c>
      <c r="Z93" s="14" t="s">
        <v>479</v>
      </c>
      <c r="AA93" s="15">
        <v>14.35</v>
      </c>
      <c r="AB93" s="16">
        <f t="shared" si="0"/>
        <v>12.9</v>
      </c>
      <c r="AC93" s="14"/>
      <c r="AD93" s="14"/>
      <c r="AE93" s="14"/>
      <c r="AF93" s="14"/>
      <c r="AG93" s="14"/>
      <c r="AH93" s="14"/>
      <c r="AI93" s="14"/>
      <c r="AJ93" s="14"/>
    </row>
    <row r="94" spans="1:36" ht="12.75" customHeight="1">
      <c r="A94" s="8" t="s">
        <v>36</v>
      </c>
      <c r="B94" s="8" t="s">
        <v>37</v>
      </c>
      <c r="C94" s="8" t="s">
        <v>38</v>
      </c>
      <c r="D94" s="8">
        <v>26</v>
      </c>
      <c r="E94" s="9" t="s">
        <v>39</v>
      </c>
      <c r="F94" s="9" t="s">
        <v>40</v>
      </c>
      <c r="G94" s="9" t="s">
        <v>40</v>
      </c>
      <c r="H94" s="9" t="s">
        <v>41</v>
      </c>
      <c r="I94" s="8">
        <v>158154</v>
      </c>
      <c r="J94" s="8"/>
      <c r="K94" s="10" t="s">
        <v>42</v>
      </c>
      <c r="L94" s="8" t="s">
        <v>43</v>
      </c>
      <c r="M94" s="8"/>
      <c r="N94" s="11">
        <v>93</v>
      </c>
      <c r="O94" s="12">
        <v>64831</v>
      </c>
      <c r="P94" s="9" t="s">
        <v>480</v>
      </c>
      <c r="Q94" s="13" t="s">
        <v>481</v>
      </c>
      <c r="R94" s="11" t="s">
        <v>46</v>
      </c>
      <c r="S94" s="14" t="s">
        <v>482</v>
      </c>
      <c r="T94" s="14" t="s">
        <v>483</v>
      </c>
      <c r="U94" s="15">
        <v>16.43</v>
      </c>
      <c r="V94" s="14" t="s">
        <v>484</v>
      </c>
      <c r="W94" s="14" t="s">
        <v>485</v>
      </c>
      <c r="X94" s="15">
        <v>16.65</v>
      </c>
      <c r="Y94" s="14" t="s">
        <v>486</v>
      </c>
      <c r="Z94" s="14" t="s">
        <v>487</v>
      </c>
      <c r="AA94" s="15">
        <v>15.86</v>
      </c>
      <c r="AB94" s="16">
        <f t="shared" si="0"/>
        <v>16.313333333333333</v>
      </c>
      <c r="AC94" s="14"/>
      <c r="AD94" s="14"/>
      <c r="AE94" s="14"/>
      <c r="AF94" s="14"/>
      <c r="AG94" s="14"/>
      <c r="AH94" s="14"/>
      <c r="AI94" s="14"/>
      <c r="AJ94" s="14"/>
    </row>
    <row r="95" spans="1:36" ht="12.75" customHeight="1">
      <c r="A95" s="8" t="s">
        <v>36</v>
      </c>
      <c r="B95" s="8" t="s">
        <v>37</v>
      </c>
      <c r="C95" s="8" t="s">
        <v>38</v>
      </c>
      <c r="D95" s="8">
        <v>26</v>
      </c>
      <c r="E95" s="9" t="s">
        <v>39</v>
      </c>
      <c r="F95" s="9" t="s">
        <v>40</v>
      </c>
      <c r="G95" s="9" t="s">
        <v>40</v>
      </c>
      <c r="H95" s="9" t="s">
        <v>41</v>
      </c>
      <c r="I95" s="8">
        <v>158154</v>
      </c>
      <c r="J95" s="8"/>
      <c r="K95" s="10" t="s">
        <v>42</v>
      </c>
      <c r="L95" s="8" t="s">
        <v>43</v>
      </c>
      <c r="M95" s="8"/>
      <c r="N95" s="11">
        <v>94</v>
      </c>
      <c r="O95" s="12">
        <v>64831</v>
      </c>
      <c r="P95" s="9" t="s">
        <v>488</v>
      </c>
      <c r="Q95" s="13" t="s">
        <v>489</v>
      </c>
      <c r="R95" s="11" t="s">
        <v>46</v>
      </c>
      <c r="S95" s="14" t="s">
        <v>437</v>
      </c>
      <c r="T95" s="14" t="s">
        <v>438</v>
      </c>
      <c r="U95" s="15">
        <v>15.47</v>
      </c>
      <c r="V95" s="14" t="s">
        <v>490</v>
      </c>
      <c r="W95" s="14" t="s">
        <v>491</v>
      </c>
      <c r="X95" s="15">
        <v>16.37</v>
      </c>
      <c r="Y95" s="14" t="s">
        <v>492</v>
      </c>
      <c r="Z95" s="14" t="s">
        <v>438</v>
      </c>
      <c r="AA95" s="15">
        <v>15.48</v>
      </c>
      <c r="AB95" s="16">
        <f t="shared" si="0"/>
        <v>15.773333333333335</v>
      </c>
      <c r="AC95" s="14"/>
      <c r="AD95" s="14"/>
      <c r="AE95" s="14"/>
      <c r="AF95" s="14"/>
      <c r="AG95" s="14"/>
      <c r="AH95" s="14"/>
      <c r="AI95" s="14"/>
      <c r="AJ95" s="14"/>
    </row>
    <row r="96" spans="1:36" ht="12.75" customHeight="1">
      <c r="A96" s="8" t="s">
        <v>36</v>
      </c>
      <c r="B96" s="8" t="s">
        <v>37</v>
      </c>
      <c r="C96" s="8" t="s">
        <v>38</v>
      </c>
      <c r="D96" s="8">
        <v>26</v>
      </c>
      <c r="E96" s="9" t="s">
        <v>39</v>
      </c>
      <c r="F96" s="9" t="s">
        <v>40</v>
      </c>
      <c r="G96" s="9" t="s">
        <v>40</v>
      </c>
      <c r="H96" s="9" t="s">
        <v>41</v>
      </c>
      <c r="I96" s="8">
        <v>158154</v>
      </c>
      <c r="J96" s="8"/>
      <c r="K96" s="10" t="s">
        <v>42</v>
      </c>
      <c r="L96" s="8" t="s">
        <v>43</v>
      </c>
      <c r="M96" s="8"/>
      <c r="N96" s="11">
        <v>95</v>
      </c>
      <c r="O96" s="12">
        <v>64831</v>
      </c>
      <c r="P96" s="9" t="s">
        <v>493</v>
      </c>
      <c r="Q96" s="13" t="s">
        <v>494</v>
      </c>
      <c r="R96" s="11" t="s">
        <v>46</v>
      </c>
      <c r="S96" s="14" t="s">
        <v>266</v>
      </c>
      <c r="T96" s="14" t="s">
        <v>267</v>
      </c>
      <c r="U96" s="15">
        <v>56.35</v>
      </c>
      <c r="V96" s="14" t="s">
        <v>210</v>
      </c>
      <c r="W96" s="14" t="s">
        <v>211</v>
      </c>
      <c r="X96" s="15">
        <v>42</v>
      </c>
      <c r="Y96" s="14" t="s">
        <v>182</v>
      </c>
      <c r="Z96" s="14" t="s">
        <v>183</v>
      </c>
      <c r="AA96" s="15">
        <v>49.21</v>
      </c>
      <c r="AB96" s="16">
        <f t="shared" si="0"/>
        <v>49.18666666666667</v>
      </c>
      <c r="AC96" s="14"/>
      <c r="AD96" s="14"/>
      <c r="AE96" s="14"/>
      <c r="AF96" s="14"/>
      <c r="AG96" s="14"/>
      <c r="AH96" s="14"/>
      <c r="AI96" s="14"/>
      <c r="AJ96" s="14"/>
    </row>
    <row r="97" spans="1:36" ht="12.75" customHeight="1">
      <c r="A97" s="8" t="s">
        <v>36</v>
      </c>
      <c r="B97" s="8" t="s">
        <v>37</v>
      </c>
      <c r="C97" s="8" t="s">
        <v>38</v>
      </c>
      <c r="D97" s="8">
        <v>26</v>
      </c>
      <c r="E97" s="9" t="s">
        <v>39</v>
      </c>
      <c r="F97" s="9" t="s">
        <v>40</v>
      </c>
      <c r="G97" s="9" t="s">
        <v>40</v>
      </c>
      <c r="H97" s="9" t="s">
        <v>41</v>
      </c>
      <c r="I97" s="8">
        <v>158154</v>
      </c>
      <c r="J97" s="8"/>
      <c r="K97" s="10" t="s">
        <v>42</v>
      </c>
      <c r="L97" s="8" t="s">
        <v>43</v>
      </c>
      <c r="M97" s="8"/>
      <c r="N97" s="11">
        <v>96</v>
      </c>
      <c r="O97" s="12">
        <v>64831</v>
      </c>
      <c r="P97" s="9" t="s">
        <v>495</v>
      </c>
      <c r="Q97" s="13" t="s">
        <v>496</v>
      </c>
      <c r="R97" s="11" t="s">
        <v>46</v>
      </c>
      <c r="S97" s="14" t="s">
        <v>497</v>
      </c>
      <c r="T97" s="14" t="s">
        <v>498</v>
      </c>
      <c r="U97" s="15">
        <v>50</v>
      </c>
      <c r="V97" s="14" t="s">
        <v>484</v>
      </c>
      <c r="W97" s="14" t="s">
        <v>485</v>
      </c>
      <c r="X97" s="15">
        <v>43.2</v>
      </c>
      <c r="Y97" s="14" t="s">
        <v>499</v>
      </c>
      <c r="Z97" s="14" t="s">
        <v>500</v>
      </c>
      <c r="AA97" s="15">
        <v>49.56</v>
      </c>
      <c r="AB97" s="16">
        <f t="shared" si="0"/>
        <v>47.586666666666666</v>
      </c>
      <c r="AC97" s="14"/>
      <c r="AD97" s="14"/>
      <c r="AE97" s="14"/>
      <c r="AF97" s="14"/>
      <c r="AG97" s="14"/>
      <c r="AH97" s="14"/>
      <c r="AI97" s="14"/>
      <c r="AJ97" s="14"/>
    </row>
    <row r="98" spans="1:36" ht="12.75" customHeight="1">
      <c r="A98" s="8" t="s">
        <v>36</v>
      </c>
      <c r="B98" s="8" t="s">
        <v>37</v>
      </c>
      <c r="C98" s="8" t="s">
        <v>38</v>
      </c>
      <c r="D98" s="8">
        <v>26</v>
      </c>
      <c r="E98" s="9" t="s">
        <v>39</v>
      </c>
      <c r="F98" s="9" t="s">
        <v>40</v>
      </c>
      <c r="G98" s="9" t="s">
        <v>40</v>
      </c>
      <c r="H98" s="9" t="s">
        <v>41</v>
      </c>
      <c r="I98" s="8">
        <v>158154</v>
      </c>
      <c r="J98" s="8"/>
      <c r="K98" s="10" t="s">
        <v>42</v>
      </c>
      <c r="L98" s="8" t="s">
        <v>43</v>
      </c>
      <c r="M98" s="8"/>
      <c r="N98" s="11">
        <v>97</v>
      </c>
      <c r="O98" s="12">
        <v>150165</v>
      </c>
      <c r="P98" s="9" t="s">
        <v>501</v>
      </c>
      <c r="Q98" s="13" t="s">
        <v>502</v>
      </c>
      <c r="R98" s="11" t="s">
        <v>46</v>
      </c>
      <c r="S98" s="14" t="s">
        <v>503</v>
      </c>
      <c r="T98" s="14" t="s">
        <v>504</v>
      </c>
      <c r="U98" s="15">
        <v>38.65</v>
      </c>
      <c r="V98" s="14" t="s">
        <v>232</v>
      </c>
      <c r="W98" s="14" t="s">
        <v>233</v>
      </c>
      <c r="X98" s="15">
        <v>40.99</v>
      </c>
      <c r="Y98" s="14" t="s">
        <v>226</v>
      </c>
      <c r="Z98" s="14" t="s">
        <v>227</v>
      </c>
      <c r="AA98" s="15">
        <v>41.1</v>
      </c>
      <c r="AB98" s="16">
        <f t="shared" si="0"/>
        <v>40.24666666666667</v>
      </c>
      <c r="AC98" s="14"/>
      <c r="AD98" s="14"/>
      <c r="AE98" s="14"/>
      <c r="AF98" s="14"/>
      <c r="AG98" s="14"/>
      <c r="AH98" s="14"/>
      <c r="AI98" s="14"/>
      <c r="AJ98" s="14"/>
    </row>
    <row r="99" spans="1:36" ht="12.75" customHeight="1">
      <c r="A99" s="8" t="s">
        <v>36</v>
      </c>
      <c r="B99" s="8" t="s">
        <v>37</v>
      </c>
      <c r="C99" s="8" t="s">
        <v>38</v>
      </c>
      <c r="D99" s="8">
        <v>26</v>
      </c>
      <c r="E99" s="9" t="s">
        <v>39</v>
      </c>
      <c r="F99" s="9" t="s">
        <v>40</v>
      </c>
      <c r="G99" s="9" t="s">
        <v>40</v>
      </c>
      <c r="H99" s="9" t="s">
        <v>41</v>
      </c>
      <c r="I99" s="8">
        <v>158154</v>
      </c>
      <c r="J99" s="14"/>
      <c r="K99" s="10" t="s">
        <v>42</v>
      </c>
      <c r="L99" s="8" t="s">
        <v>43</v>
      </c>
      <c r="M99" s="14"/>
      <c r="N99" s="11">
        <v>98</v>
      </c>
      <c r="O99" s="12">
        <v>41173</v>
      </c>
      <c r="P99" s="9" t="s">
        <v>505</v>
      </c>
      <c r="Q99" s="17" t="s">
        <v>506</v>
      </c>
      <c r="R99" s="11" t="s">
        <v>46</v>
      </c>
      <c r="S99" s="14" t="s">
        <v>507</v>
      </c>
      <c r="T99" s="14" t="s">
        <v>508</v>
      </c>
      <c r="U99" s="15">
        <v>24.32</v>
      </c>
      <c r="V99" s="14" t="s">
        <v>509</v>
      </c>
      <c r="W99" s="14" t="s">
        <v>510</v>
      </c>
      <c r="X99" s="15">
        <v>20.48</v>
      </c>
      <c r="Y99" s="14" t="s">
        <v>511</v>
      </c>
      <c r="Z99" s="14" t="s">
        <v>512</v>
      </c>
      <c r="AA99" s="15">
        <v>24</v>
      </c>
      <c r="AB99" s="16">
        <f t="shared" si="0"/>
        <v>22.933333333333334</v>
      </c>
      <c r="AC99" s="14"/>
      <c r="AD99" s="14"/>
      <c r="AE99" s="14"/>
      <c r="AF99" s="14"/>
      <c r="AG99" s="14"/>
      <c r="AH99" s="14"/>
      <c r="AI99" s="14"/>
      <c r="AJ99" s="14"/>
    </row>
    <row r="100" spans="1:36" ht="12.75" customHeight="1">
      <c r="A100" s="8" t="s">
        <v>36</v>
      </c>
      <c r="B100" s="8" t="s">
        <v>37</v>
      </c>
      <c r="C100" s="8" t="s">
        <v>38</v>
      </c>
      <c r="D100" s="8">
        <v>26</v>
      </c>
      <c r="E100" s="9" t="s">
        <v>39</v>
      </c>
      <c r="F100" s="9" t="s">
        <v>40</v>
      </c>
      <c r="G100" s="9" t="s">
        <v>40</v>
      </c>
      <c r="H100" s="9" t="s">
        <v>41</v>
      </c>
      <c r="I100" s="8">
        <v>158154</v>
      </c>
      <c r="J100" s="14"/>
      <c r="K100" s="10" t="s">
        <v>42</v>
      </c>
      <c r="L100" s="8" t="s">
        <v>43</v>
      </c>
      <c r="M100" s="14"/>
      <c r="N100" s="11">
        <v>99</v>
      </c>
      <c r="O100" s="12">
        <v>41173</v>
      </c>
      <c r="P100" s="9" t="s">
        <v>513</v>
      </c>
      <c r="Q100" s="13" t="s">
        <v>514</v>
      </c>
      <c r="R100" s="11" t="s">
        <v>46</v>
      </c>
      <c r="S100" s="14" t="s">
        <v>206</v>
      </c>
      <c r="T100" s="14" t="s">
        <v>207</v>
      </c>
      <c r="U100" s="15">
        <v>209.09</v>
      </c>
      <c r="V100" s="14" t="s">
        <v>515</v>
      </c>
      <c r="W100" s="14" t="s">
        <v>516</v>
      </c>
      <c r="X100" s="15">
        <v>209.1</v>
      </c>
      <c r="Y100" s="14" t="s">
        <v>517</v>
      </c>
      <c r="Z100" s="14" t="s">
        <v>518</v>
      </c>
      <c r="AA100" s="15">
        <v>209.11</v>
      </c>
      <c r="AB100" s="16">
        <f t="shared" si="0"/>
        <v>209.1</v>
      </c>
      <c r="AC100" s="14"/>
      <c r="AD100" s="14"/>
      <c r="AE100" s="14"/>
      <c r="AF100" s="14"/>
      <c r="AG100" s="14"/>
      <c r="AH100" s="14"/>
      <c r="AI100" s="14"/>
      <c r="AJ100" s="14"/>
    </row>
    <row r="101" spans="1:36" ht="12.75" customHeight="1">
      <c r="A101" s="8" t="s">
        <v>36</v>
      </c>
      <c r="B101" s="8" t="s">
        <v>37</v>
      </c>
      <c r="C101" s="8" t="s">
        <v>38</v>
      </c>
      <c r="D101" s="8">
        <v>26</v>
      </c>
      <c r="E101" s="9" t="s">
        <v>39</v>
      </c>
      <c r="F101" s="9" t="s">
        <v>40</v>
      </c>
      <c r="G101" s="9" t="s">
        <v>40</v>
      </c>
      <c r="H101" s="9" t="s">
        <v>41</v>
      </c>
      <c r="I101" s="8">
        <v>158154</v>
      </c>
      <c r="J101" s="14"/>
      <c r="K101" s="10" t="s">
        <v>42</v>
      </c>
      <c r="L101" s="8" t="s">
        <v>43</v>
      </c>
      <c r="M101" s="14"/>
      <c r="N101" s="11">
        <v>100</v>
      </c>
      <c r="O101" s="12">
        <v>39608</v>
      </c>
      <c r="P101" s="9" t="s">
        <v>519</v>
      </c>
      <c r="Q101" s="13" t="s">
        <v>520</v>
      </c>
      <c r="R101" s="11" t="s">
        <v>46</v>
      </c>
      <c r="S101" s="14" t="s">
        <v>352</v>
      </c>
      <c r="T101" s="14" t="s">
        <v>362</v>
      </c>
      <c r="U101" s="15">
        <v>0.64</v>
      </c>
      <c r="V101" s="14" t="s">
        <v>521</v>
      </c>
      <c r="W101" s="14" t="s">
        <v>522</v>
      </c>
      <c r="X101" s="15">
        <v>0.71</v>
      </c>
      <c r="Y101" s="14" t="s">
        <v>154</v>
      </c>
      <c r="Z101" s="14" t="s">
        <v>155</v>
      </c>
      <c r="AA101" s="15">
        <v>0.54</v>
      </c>
      <c r="AB101" s="16">
        <f t="shared" si="0"/>
        <v>0.63</v>
      </c>
      <c r="AC101" s="14"/>
      <c r="AD101" s="14"/>
      <c r="AE101" s="14"/>
      <c r="AF101" s="14"/>
      <c r="AG101" s="14"/>
      <c r="AH101" s="14"/>
      <c r="AI101" s="14"/>
      <c r="AJ101" s="14"/>
    </row>
    <row r="102" spans="1:36" ht="12.75" customHeight="1">
      <c r="A102" s="8" t="s">
        <v>36</v>
      </c>
      <c r="B102" s="8" t="s">
        <v>37</v>
      </c>
      <c r="C102" s="8" t="s">
        <v>38</v>
      </c>
      <c r="D102" s="8">
        <v>26</v>
      </c>
      <c r="E102" s="9" t="s">
        <v>39</v>
      </c>
      <c r="F102" s="9" t="s">
        <v>40</v>
      </c>
      <c r="G102" s="9" t="s">
        <v>40</v>
      </c>
      <c r="H102" s="9" t="s">
        <v>41</v>
      </c>
      <c r="I102" s="8">
        <v>158154</v>
      </c>
      <c r="J102" s="8"/>
      <c r="K102" s="10" t="s">
        <v>42</v>
      </c>
      <c r="L102" s="8" t="s">
        <v>43</v>
      </c>
      <c r="M102" s="8"/>
      <c r="N102" s="11">
        <v>101</v>
      </c>
      <c r="O102" s="12">
        <v>35424</v>
      </c>
      <c r="P102" s="9" t="s">
        <v>523</v>
      </c>
      <c r="Q102" s="13" t="s">
        <v>524</v>
      </c>
      <c r="R102" s="11" t="s">
        <v>46</v>
      </c>
      <c r="S102" s="14" t="s">
        <v>266</v>
      </c>
      <c r="T102" s="14" t="s">
        <v>267</v>
      </c>
      <c r="U102" s="15">
        <v>6.41</v>
      </c>
      <c r="V102" s="14" t="s">
        <v>204</v>
      </c>
      <c r="W102" s="14" t="s">
        <v>205</v>
      </c>
      <c r="X102" s="15">
        <v>6.42</v>
      </c>
      <c r="Y102" s="14" t="s">
        <v>264</v>
      </c>
      <c r="Z102" s="14" t="s">
        <v>265</v>
      </c>
      <c r="AA102" s="15">
        <v>7.87</v>
      </c>
      <c r="AB102" s="16">
        <f t="shared" si="0"/>
        <v>6.8999999999999995</v>
      </c>
      <c r="AC102" s="14"/>
      <c r="AD102" s="14"/>
      <c r="AE102" s="14"/>
      <c r="AF102" s="14"/>
      <c r="AG102" s="14"/>
      <c r="AH102" s="14"/>
      <c r="AI102" s="14"/>
      <c r="AJ102" s="14"/>
    </row>
    <row r="103" spans="1:36" ht="12.75" customHeight="1">
      <c r="A103" s="8" t="s">
        <v>36</v>
      </c>
      <c r="B103" s="8" t="s">
        <v>37</v>
      </c>
      <c r="C103" s="8" t="s">
        <v>38</v>
      </c>
      <c r="D103" s="8">
        <v>26</v>
      </c>
      <c r="E103" s="9" t="s">
        <v>39</v>
      </c>
      <c r="F103" s="9" t="s">
        <v>40</v>
      </c>
      <c r="G103" s="9" t="s">
        <v>40</v>
      </c>
      <c r="H103" s="9" t="s">
        <v>41</v>
      </c>
      <c r="I103" s="8">
        <v>158154</v>
      </c>
      <c r="J103" s="8"/>
      <c r="K103" s="10" t="s">
        <v>42</v>
      </c>
      <c r="L103" s="8" t="s">
        <v>43</v>
      </c>
      <c r="M103" s="8"/>
      <c r="N103" s="11">
        <v>102</v>
      </c>
      <c r="O103" s="12">
        <v>35424</v>
      </c>
      <c r="P103" s="9" t="s">
        <v>525</v>
      </c>
      <c r="Q103" s="13" t="s">
        <v>526</v>
      </c>
      <c r="R103" s="11" t="s">
        <v>46</v>
      </c>
      <c r="S103" s="14" t="s">
        <v>455</v>
      </c>
      <c r="T103" s="14" t="s">
        <v>456</v>
      </c>
      <c r="U103" s="15">
        <v>9.57</v>
      </c>
      <c r="V103" s="14" t="s">
        <v>264</v>
      </c>
      <c r="W103" s="14" t="s">
        <v>265</v>
      </c>
      <c r="X103" s="15">
        <v>9.58</v>
      </c>
      <c r="Y103" s="14" t="s">
        <v>527</v>
      </c>
      <c r="Z103" s="14" t="s">
        <v>265</v>
      </c>
      <c r="AA103" s="15">
        <v>9.59</v>
      </c>
      <c r="AB103" s="16">
        <f t="shared" si="0"/>
        <v>9.58</v>
      </c>
      <c r="AC103" s="14"/>
      <c r="AD103" s="14"/>
      <c r="AE103" s="14"/>
      <c r="AF103" s="14"/>
      <c r="AG103" s="14"/>
      <c r="AH103" s="14"/>
      <c r="AI103" s="14"/>
      <c r="AJ103" s="14"/>
    </row>
    <row r="104" spans="1:36" ht="12.75" customHeight="1">
      <c r="A104" s="8" t="s">
        <v>36</v>
      </c>
      <c r="B104" s="8" t="s">
        <v>37</v>
      </c>
      <c r="C104" s="8" t="s">
        <v>38</v>
      </c>
      <c r="D104" s="8">
        <v>26</v>
      </c>
      <c r="E104" s="9" t="s">
        <v>39</v>
      </c>
      <c r="F104" s="9" t="s">
        <v>40</v>
      </c>
      <c r="G104" s="9" t="s">
        <v>40</v>
      </c>
      <c r="H104" s="9" t="s">
        <v>41</v>
      </c>
      <c r="I104" s="8">
        <v>158154</v>
      </c>
      <c r="J104" s="14"/>
      <c r="K104" s="10" t="s">
        <v>42</v>
      </c>
      <c r="L104" s="8" t="s">
        <v>43</v>
      </c>
      <c r="M104" s="14"/>
      <c r="N104" s="11">
        <v>103</v>
      </c>
      <c r="O104" s="12">
        <v>35424</v>
      </c>
      <c r="P104" s="9" t="s">
        <v>528</v>
      </c>
      <c r="Q104" s="13" t="s">
        <v>529</v>
      </c>
      <c r="R104" s="11" t="s">
        <v>46</v>
      </c>
      <c r="S104" s="14" t="s">
        <v>530</v>
      </c>
      <c r="T104" s="14" t="s">
        <v>531</v>
      </c>
      <c r="U104" s="15">
        <v>5.77</v>
      </c>
      <c r="V104" s="14" t="s">
        <v>232</v>
      </c>
      <c r="W104" s="14" t="s">
        <v>233</v>
      </c>
      <c r="X104" s="15">
        <v>5</v>
      </c>
      <c r="Y104" s="14" t="s">
        <v>532</v>
      </c>
      <c r="Z104" s="14" t="s">
        <v>533</v>
      </c>
      <c r="AA104" s="15">
        <v>5.23</v>
      </c>
      <c r="AB104" s="16">
        <f t="shared" si="0"/>
        <v>5.333333333333333</v>
      </c>
      <c r="AC104" s="14"/>
      <c r="AD104" s="14"/>
      <c r="AE104" s="14"/>
      <c r="AF104" s="14"/>
      <c r="AG104" s="14"/>
      <c r="AH104" s="14"/>
      <c r="AI104" s="14"/>
      <c r="AJ104" s="14"/>
    </row>
    <row r="105" spans="1:18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3"/>
      <c r="P105" s="3"/>
      <c r="Q105" s="20"/>
      <c r="R105" s="3"/>
    </row>
    <row r="106" spans="1:18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"/>
      <c r="P106" s="3"/>
      <c r="Q106" s="3"/>
      <c r="R106" s="3"/>
    </row>
    <row r="107" spans="1:18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3"/>
      <c r="P107" s="3"/>
      <c r="Q107" s="3"/>
      <c r="R107" s="3"/>
    </row>
    <row r="108" spans="1:17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Q108" s="1"/>
    </row>
    <row r="109" spans="1:17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Q109" s="1"/>
    </row>
    <row r="110" spans="1:17" ht="12.75">
      <c r="A110" s="21"/>
      <c r="B110" s="21"/>
      <c r="C110" s="21"/>
      <c r="F110" s="21"/>
      <c r="N110" s="21"/>
      <c r="Q110" s="1"/>
    </row>
    <row r="111" spans="1:17" ht="12.75">
      <c r="A111" s="21"/>
      <c r="B111" s="21"/>
      <c r="C111" s="21"/>
      <c r="F111" s="21"/>
      <c r="N111" s="21"/>
      <c r="Q111" s="1"/>
    </row>
    <row r="112" spans="1:17" ht="12.75">
      <c r="A112" s="21"/>
      <c r="B112" s="21"/>
      <c r="C112" s="21"/>
      <c r="F112" s="21"/>
      <c r="N112" s="21"/>
      <c r="Q112" s="1"/>
    </row>
    <row r="113" spans="1:17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Q113" s="1"/>
    </row>
    <row r="114" spans="1:17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Q114" s="1"/>
    </row>
    <row r="115" spans="1:17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Q115" s="1"/>
    </row>
    <row r="116" spans="1:17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Q116" s="1"/>
    </row>
    <row r="117" spans="1:17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Q117" s="1"/>
    </row>
    <row r="118" spans="1:17" ht="12.75">
      <c r="A118" s="21"/>
      <c r="B118" s="21"/>
      <c r="C118" s="21"/>
      <c r="F118" s="21"/>
      <c r="N118" s="21"/>
      <c r="Q118" s="1"/>
    </row>
    <row r="119" spans="1:17" ht="12.75">
      <c r="A119" s="21"/>
      <c r="B119" s="21"/>
      <c r="C119" s="21"/>
      <c r="F119" s="21"/>
      <c r="N119" s="21"/>
      <c r="Q119" s="1"/>
    </row>
    <row r="120" ht="12.75">
      <c r="Q120" s="1"/>
    </row>
    <row r="121" ht="12.75">
      <c r="Q121" s="1"/>
    </row>
  </sheetData>
  <sheetProtection selectLockedCells="1" selectUnlockedCells="1"/>
  <autoFilter ref="A1:AJ104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V105"/>
  <sheetViews>
    <sheetView zoomScale="68" zoomScaleNormal="68" zoomScalePageLayoutView="0" workbookViewId="0" topLeftCell="A1">
      <pane ySplit="1" topLeftCell="A64" activePane="bottomLeft" state="frozen"/>
      <selection pane="topLeft" activeCell="Q1" sqref="Q1"/>
      <selection pane="bottomLeft" activeCell="P70" sqref="P70"/>
    </sheetView>
  </sheetViews>
  <sheetFormatPr defaultColWidth="17.7109375" defaultRowHeight="33.75" customHeight="1"/>
  <cols>
    <col min="1" max="1" width="19.8515625" style="22" hidden="1" customWidth="1"/>
    <col min="2" max="2" width="16.421875" style="7" hidden="1" customWidth="1"/>
    <col min="3" max="3" width="33.00390625" style="23" hidden="1" customWidth="1"/>
    <col min="4" max="4" width="18.421875" style="7" hidden="1" customWidth="1"/>
    <col min="5" max="5" width="42.421875" style="23" hidden="1" customWidth="1"/>
    <col min="6" max="6" width="15.00390625" style="22" hidden="1" customWidth="1"/>
    <col min="7" max="7" width="13.7109375" style="7" hidden="1" customWidth="1"/>
    <col min="8" max="8" width="20.140625" style="23" hidden="1" customWidth="1"/>
    <col min="9" max="9" width="22.28125" style="22" hidden="1" customWidth="1"/>
    <col min="10" max="10" width="14.7109375" style="24" hidden="1" customWidth="1"/>
    <col min="11" max="11" width="14.8515625" style="22" hidden="1" customWidth="1"/>
    <col min="12" max="12" width="18.421875" style="22" hidden="1" customWidth="1"/>
    <col min="13" max="13" width="11.421875" style="7" hidden="1" customWidth="1"/>
    <col min="14" max="14" width="12.57421875" style="25" customWidth="1"/>
    <col min="15" max="15" width="17.7109375" style="7" customWidth="1"/>
    <col min="16" max="16" width="41.00390625" style="26" customWidth="1"/>
    <col min="17" max="17" width="39.57421875" style="27" customWidth="1"/>
    <col min="18" max="18" width="20.00390625" style="22" customWidth="1"/>
    <col min="19" max="19" width="23.00390625" style="26" hidden="1" customWidth="1"/>
    <col min="20" max="20" width="30.421875" style="22" hidden="1" customWidth="1"/>
    <col min="21" max="21" width="35.28125" style="7" hidden="1" customWidth="1"/>
    <col min="22" max="22" width="23.421875" style="26" hidden="1" customWidth="1"/>
    <col min="23" max="23" width="30.8515625" style="22" hidden="1" customWidth="1"/>
    <col min="24" max="24" width="35.7109375" style="7" hidden="1" customWidth="1"/>
    <col min="25" max="25" width="23.421875" style="26" hidden="1" customWidth="1"/>
    <col min="26" max="26" width="30.8515625" style="22" hidden="1" customWidth="1"/>
    <col min="27" max="27" width="36.28125" style="28" hidden="1" customWidth="1"/>
    <col min="28" max="28" width="20.8515625" style="28" customWidth="1"/>
    <col min="29" max="29" width="22.7109375" style="29" customWidth="1"/>
    <col min="30" max="30" width="26.8515625" style="22" hidden="1" customWidth="1"/>
    <col min="31" max="31" width="23.421875" style="29" hidden="1" customWidth="1"/>
    <col min="32" max="33" width="23.8515625" style="30" hidden="1" customWidth="1"/>
    <col min="34" max="34" width="41.7109375" style="31" hidden="1" customWidth="1"/>
    <col min="35" max="35" width="26.421875" style="32" hidden="1" customWidth="1"/>
    <col min="36" max="36" width="17.00390625" style="30" hidden="1" customWidth="1"/>
    <col min="37" max="37" width="15.8515625" style="30" hidden="1" customWidth="1"/>
    <col min="38" max="49" width="7.421875" style="33" hidden="1" customWidth="1"/>
    <col min="50" max="88" width="7.421875" style="34" hidden="1" customWidth="1"/>
    <col min="89" max="89" width="7.421875" style="33" hidden="1" customWidth="1"/>
    <col min="90" max="91" width="7.421875" style="34" hidden="1" customWidth="1"/>
    <col min="92" max="92" width="15.421875" style="33" hidden="1" customWidth="1"/>
    <col min="93" max="93" width="17.7109375" style="33" hidden="1" customWidth="1"/>
    <col min="94" max="97" width="17.7109375" style="33" customWidth="1"/>
    <col min="98" max="98" width="19.57421875" style="7" customWidth="1"/>
    <col min="99" max="99" width="20.140625" style="7" customWidth="1"/>
    <col min="100" max="16384" width="17.7109375" style="7" customWidth="1"/>
  </cols>
  <sheetData>
    <row r="1" spans="1:99" ht="5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534</v>
      </c>
      <c r="N1" s="5" t="s">
        <v>13</v>
      </c>
      <c r="O1" s="5" t="s">
        <v>535</v>
      </c>
      <c r="P1" s="5" t="s">
        <v>15</v>
      </c>
      <c r="Q1" s="5" t="s">
        <v>16</v>
      </c>
      <c r="R1" s="5" t="s">
        <v>17</v>
      </c>
      <c r="S1" s="5" t="s">
        <v>536</v>
      </c>
      <c r="T1" s="5" t="s">
        <v>537</v>
      </c>
      <c r="U1" s="35" t="s">
        <v>20</v>
      </c>
      <c r="V1" s="5" t="s">
        <v>538</v>
      </c>
      <c r="W1" s="5" t="s">
        <v>539</v>
      </c>
      <c r="X1" s="35" t="s">
        <v>23</v>
      </c>
      <c r="Y1" s="5" t="s">
        <v>540</v>
      </c>
      <c r="Z1" s="5" t="s">
        <v>541</v>
      </c>
      <c r="AA1" s="36" t="s">
        <v>26</v>
      </c>
      <c r="AB1" s="37" t="s">
        <v>27</v>
      </c>
      <c r="AC1" s="37" t="s">
        <v>30</v>
      </c>
      <c r="AD1" s="38" t="s">
        <v>28</v>
      </c>
      <c r="AE1" s="37" t="s">
        <v>29</v>
      </c>
      <c r="AF1" s="37" t="s">
        <v>30</v>
      </c>
      <c r="AG1" s="37" t="s">
        <v>31</v>
      </c>
      <c r="AH1" s="37" t="s">
        <v>32</v>
      </c>
      <c r="AI1" s="37" t="s">
        <v>33</v>
      </c>
      <c r="AJ1" s="37" t="s">
        <v>34</v>
      </c>
      <c r="AK1" s="37" t="s">
        <v>35</v>
      </c>
      <c r="AL1" s="39" t="s">
        <v>542</v>
      </c>
      <c r="AM1" s="39" t="s">
        <v>543</v>
      </c>
      <c r="AN1" s="39" t="s">
        <v>544</v>
      </c>
      <c r="AO1" s="39" t="s">
        <v>545</v>
      </c>
      <c r="AP1" s="39" t="s">
        <v>546</v>
      </c>
      <c r="AQ1" s="39" t="s">
        <v>547</v>
      </c>
      <c r="AR1" s="39" t="s">
        <v>548</v>
      </c>
      <c r="AS1" s="39" t="s">
        <v>549</v>
      </c>
      <c r="AT1" s="39" t="s">
        <v>550</v>
      </c>
      <c r="AU1" s="39" t="s">
        <v>551</v>
      </c>
      <c r="AV1" s="39" t="s">
        <v>552</v>
      </c>
      <c r="AW1" s="39" t="s">
        <v>553</v>
      </c>
      <c r="AX1" s="39" t="s">
        <v>554</v>
      </c>
      <c r="AY1" s="39" t="s">
        <v>555</v>
      </c>
      <c r="AZ1" s="39" t="s">
        <v>556</v>
      </c>
      <c r="BA1" s="39" t="s">
        <v>557</v>
      </c>
      <c r="BB1" s="39" t="s">
        <v>558</v>
      </c>
      <c r="BC1" s="39" t="s">
        <v>559</v>
      </c>
      <c r="BD1" s="39" t="s">
        <v>36</v>
      </c>
      <c r="BE1" s="39" t="s">
        <v>560</v>
      </c>
      <c r="BF1" s="39" t="s">
        <v>561</v>
      </c>
      <c r="BG1" s="39" t="s">
        <v>562</v>
      </c>
      <c r="BH1" s="39" t="s">
        <v>563</v>
      </c>
      <c r="BI1" s="39" t="s">
        <v>564</v>
      </c>
      <c r="BJ1" s="39" t="s">
        <v>565</v>
      </c>
      <c r="BK1" s="39" t="s">
        <v>566</v>
      </c>
      <c r="BL1" s="39" t="s">
        <v>567</v>
      </c>
      <c r="BM1" s="39" t="s">
        <v>568</v>
      </c>
      <c r="BN1" s="39" t="s">
        <v>569</v>
      </c>
      <c r="BO1" s="39" t="s">
        <v>570</v>
      </c>
      <c r="BP1" s="39" t="s">
        <v>571</v>
      </c>
      <c r="BQ1" s="39" t="s">
        <v>572</v>
      </c>
      <c r="BR1" s="39" t="s">
        <v>573</v>
      </c>
      <c r="BS1" s="39" t="s">
        <v>574</v>
      </c>
      <c r="BT1" s="39" t="s">
        <v>575</v>
      </c>
      <c r="BU1" s="39" t="s">
        <v>576</v>
      </c>
      <c r="BV1" s="39" t="s">
        <v>577</v>
      </c>
      <c r="BW1" s="39" t="s">
        <v>578</v>
      </c>
      <c r="BX1" s="39" t="s">
        <v>579</v>
      </c>
      <c r="BY1" s="39" t="s">
        <v>580</v>
      </c>
      <c r="BZ1" s="39" t="s">
        <v>581</v>
      </c>
      <c r="CA1" s="39" t="s">
        <v>582</v>
      </c>
      <c r="CB1" s="39" t="s">
        <v>583</v>
      </c>
      <c r="CC1" s="39" t="s">
        <v>584</v>
      </c>
      <c r="CD1" s="39" t="s">
        <v>585</v>
      </c>
      <c r="CE1" s="39" t="s">
        <v>586</v>
      </c>
      <c r="CF1" s="39" t="s">
        <v>587</v>
      </c>
      <c r="CG1" s="39" t="s">
        <v>588</v>
      </c>
      <c r="CH1" s="39" t="s">
        <v>589</v>
      </c>
      <c r="CI1" s="39" t="s">
        <v>590</v>
      </c>
      <c r="CJ1" s="39" t="s">
        <v>591</v>
      </c>
      <c r="CK1" s="39" t="s">
        <v>592</v>
      </c>
      <c r="CL1" s="39" t="s">
        <v>593</v>
      </c>
      <c r="CM1" s="39" t="s">
        <v>594</v>
      </c>
      <c r="CN1" s="40" t="s">
        <v>595</v>
      </c>
      <c r="CO1" s="41" t="s">
        <v>596</v>
      </c>
      <c r="CP1" s="42" t="s">
        <v>597</v>
      </c>
      <c r="CQ1" s="43" t="s">
        <v>598</v>
      </c>
      <c r="CR1" s="44" t="s">
        <v>599</v>
      </c>
      <c r="CS1" s="45" t="s">
        <v>600</v>
      </c>
      <c r="CT1" s="46" t="s">
        <v>601</v>
      </c>
      <c r="CU1" s="47" t="s">
        <v>602</v>
      </c>
    </row>
    <row r="2" spans="1:99" s="54" customFormat="1" ht="156" customHeight="1">
      <c r="A2" s="48" t="str">
        <f>'PLANILHA DE ITENS INICIAL'!A2</f>
        <v>HTO</v>
      </c>
      <c r="B2" s="48" t="str">
        <f>'PLANILHA DE ITENS INICIAL'!B2</f>
        <v>CONSUMO</v>
      </c>
      <c r="C2" s="48" t="str">
        <f>'PLANILHA DE ITENS INICIAL'!C2</f>
        <v>MATERIAIS ELÉTRICOS - CONSUMO</v>
      </c>
      <c r="D2" s="48">
        <f>'PLANILHA DE ITENS INICIAL'!D2</f>
        <v>26</v>
      </c>
      <c r="E2" s="48" t="str">
        <f>'PLANILHA DE ITENS INICIAL'!E2</f>
        <v>Material Elétrico e Eletrônico</v>
      </c>
      <c r="F2" s="48" t="str">
        <f>'PLANILHA DE ITENS INICIAL'!F2</f>
        <v>16/2019</v>
      </c>
      <c r="G2" s="48" t="str">
        <f>'PLANILHA DE ITENS INICIAL'!G2</f>
        <v>16/2019</v>
      </c>
      <c r="H2" s="48" t="str">
        <f>'PLANILHA DE ITENS INICIAL'!H2</f>
        <v>23305.005174.2019-58</v>
      </c>
      <c r="I2" s="48">
        <f>'PLANILHA DE ITENS INICIAL'!I2</f>
        <v>158154</v>
      </c>
      <c r="J2" s="49"/>
      <c r="K2" s="48" t="str">
        <f>'PLANILHA DE ITENS INICIAL'!K2</f>
        <v>60 DIAS</v>
      </c>
      <c r="L2" s="48" t="str">
        <f>'PLANILHA DE ITENS INICIAL'!L2</f>
        <v>NÃO SE APLICA</v>
      </c>
      <c r="M2" s="48"/>
      <c r="N2" s="50">
        <f>'PLANILHA DE ITENS INICIAL'!N2</f>
        <v>1</v>
      </c>
      <c r="O2" s="48">
        <f>'PLANILHA DE ITENS INICIAL'!O2</f>
        <v>53171</v>
      </c>
      <c r="P2" s="48" t="str">
        <f>'PLANILHA DE ITENS INICIAL'!P2</f>
        <v>BATERIA 9V NÃO-RECARREGÁVEL ALCALINA</v>
      </c>
      <c r="Q2" s="51" t="str">
        <f>'PLANILHA DE ITENS INICIAL'!Q2</f>
        <v>BATERIA 9V NÃO-RECARREGÁVEL ALCALINA - TENSÃO NOMINAL 9V; PROTEÇÃO ANTIVAZAMENTOS; APLICAÇÃO: EM APARELHOS ELETROELETRÔNICOS PORTÁTEIS.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v>
      </c>
      <c r="R2" s="48" t="str">
        <f>'PLANILHA DE ITENS INICIAL'!R2</f>
        <v>UNID</v>
      </c>
      <c r="S2" s="48" t="str">
        <f>'PLANILHA DE ITENS INICIAL'!S2</f>
        <v>COURACO COMERCIAL LTDA (COMPRASNET)</v>
      </c>
      <c r="T2" s="48" t="str">
        <f>'PLANILHA DE ITENS INICIAL'!T2</f>
        <v>00.290.469/0001-02</v>
      </c>
      <c r="U2" s="52">
        <f>'PLANILHA DE ITENS INICIAL'!U2</f>
        <v>5.62</v>
      </c>
      <c r="V2" s="48" t="str">
        <f>'PLANILHA DE ITENS INICIAL'!V2</f>
        <v>ZELDA BOZOLLA DE ALMEIDA - ME (COMPRASNET)</v>
      </c>
      <c r="W2" s="48" t="str">
        <f>'PLANILHA DE ITENS INICIAL'!W2</f>
        <v>ZELDA BOZOLLA DE ALMEIDA - ME</v>
      </c>
      <c r="X2" s="52">
        <f>'PLANILHA DE ITENS INICIAL'!X2</f>
        <v>5.94</v>
      </c>
      <c r="Y2" s="48" t="str">
        <f>'PLANILHA DE ITENS INICIAL'!Y2</f>
        <v>MAXIM QUALITTA COMERCIO LTDA - ME (COMPRASNET)</v>
      </c>
      <c r="Z2" s="48" t="str">
        <f>'PLANILHA DE ITENS INICIAL'!Z2</f>
        <v>05.075.962/0001-23</v>
      </c>
      <c r="AA2" s="52">
        <f>'PLANILHA DE ITENS INICIAL'!AA2</f>
        <v>7.74</v>
      </c>
      <c r="AB2" s="53">
        <f>'[1]PLANILHA DE ITENS INICIAL'!AB2</f>
        <v>6.433333333333334</v>
      </c>
      <c r="AC2" s="53">
        <v>6.39</v>
      </c>
      <c r="AE2" s="55"/>
      <c r="AF2" s="56"/>
      <c r="AG2" s="56"/>
      <c r="AH2" s="56"/>
      <c r="AI2" s="56"/>
      <c r="AJ2" s="56"/>
      <c r="AK2" s="56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8"/>
      <c r="CQ2" s="59"/>
      <c r="CR2" s="60"/>
      <c r="CS2" s="61"/>
      <c r="CT2" s="62"/>
      <c r="CU2" s="63">
        <f aca="true" t="shared" si="0" ref="CU2:CU61">CT2*AC2</f>
        <v>0</v>
      </c>
    </row>
    <row r="3" spans="1:100" s="54" customFormat="1" ht="204" customHeight="1">
      <c r="A3" s="48" t="str">
        <f>'PLANILHA DE ITENS INICIAL'!A3</f>
        <v>HTO</v>
      </c>
      <c r="B3" s="48" t="str">
        <f>'PLANILHA DE ITENS INICIAL'!B3</f>
        <v>CONSUMO</v>
      </c>
      <c r="C3" s="48" t="str">
        <f>'PLANILHA DE ITENS INICIAL'!C3</f>
        <v>MATERIAIS ELÉTRICOS - CONSUMO</v>
      </c>
      <c r="D3" s="48">
        <f>'PLANILHA DE ITENS INICIAL'!D3</f>
        <v>26</v>
      </c>
      <c r="E3" s="48" t="str">
        <f>'PLANILHA DE ITENS INICIAL'!E3</f>
        <v>Material Elétrico e Eletrônico</v>
      </c>
      <c r="F3" s="48" t="str">
        <f>'PLANILHA DE ITENS INICIAL'!F3</f>
        <v>16/2019</v>
      </c>
      <c r="G3" s="48" t="str">
        <f>'PLANILHA DE ITENS INICIAL'!G3</f>
        <v>16/2019</v>
      </c>
      <c r="H3" s="48" t="str">
        <f>'PLANILHA DE ITENS INICIAL'!H3</f>
        <v>23305.005174.2019-58</v>
      </c>
      <c r="I3" s="48">
        <f>'PLANILHA DE ITENS INICIAL'!I3</f>
        <v>158154</v>
      </c>
      <c r="J3" s="49"/>
      <c r="K3" s="48" t="str">
        <f>'PLANILHA DE ITENS INICIAL'!K3</f>
        <v>60 DIAS</v>
      </c>
      <c r="L3" s="48" t="str">
        <f>'PLANILHA DE ITENS INICIAL'!L3</f>
        <v>NÃO SE APLICA</v>
      </c>
      <c r="M3" s="48"/>
      <c r="N3" s="64">
        <f>'PLANILHA DE ITENS INICIAL'!N3</f>
        <v>2</v>
      </c>
      <c r="O3" s="65">
        <f>'PLANILHA DE ITENS INICIAL'!O3</f>
        <v>21881</v>
      </c>
      <c r="P3" s="65" t="str">
        <f>'PLANILHA DE ITENS INICIAL'!P3</f>
        <v>BATERIA 9V RECARREGÁVEL</v>
      </c>
      <c r="Q3" s="66" t="str">
        <f>'PLANILHA DE ITENS INICIAL'!Q3</f>
        <v>BATERIA 9V RECARREGÁVEL - TENSÃO NOMINAL 9V; FABRICADA EM NI-MH (NÍQUEL-HIDRETO METÁLICO); COM CAPACIDADE DE, NO MÍNIMO, 250 MAH E MAIS DE 1000 CICLOS DE CARGA; PROTEÇÃO ANTIVAZAMENTOS; APLICAÇÃO: EM APARELHOS ELETROELETRÔNICOS PORTÁTEIS; COMPOSIÇÃO SEM MERCÚRIO E CHUMBO; A BATERIA DEVE SER NOVA, EM EMBALAGEM LACRADA DO FABRICANTE CONTENDO A DATA DE VALIDADE, QUE DEVE SER DE, NO MÍNIMO, 12 (DOZE) MESES, A PARTIR DA DATA DE ENTREGA DO MATERIAL NO IFSP. REFERÊNCIA DAS CARACTERÍSTICAS TÉCNICAS: PRODUTO SIMILAR OU SUPERIOR ÀS MARCAS ELGIN, SONY, PANASONIC OU DURACELL.</v>
      </c>
      <c r="R3" s="65" t="str">
        <f>'PLANILHA DE ITENS INICIAL'!R3</f>
        <v>UNID</v>
      </c>
      <c r="S3" s="65" t="str">
        <f>'PLANILHA DE ITENS INICIAL'!S3</f>
        <v>MARIA CONSUELO SOARES DA MATA - ME (COMPRASNET)</v>
      </c>
      <c r="T3" s="65" t="str">
        <f>'PLANILHA DE ITENS INICIAL'!T3</f>
        <v>28.697.784/0001-78</v>
      </c>
      <c r="U3" s="67">
        <f>'PLANILHA DE ITENS INICIAL'!U3</f>
        <v>19.99</v>
      </c>
      <c r="V3" s="65" t="str">
        <f>'PLANILHA DE ITENS INICIAL'!V3</f>
        <v>MARIA URSULINA DE ANDRADE E CIA LTDA - ME (COMPRASNET)</v>
      </c>
      <c r="W3" s="65" t="str">
        <f>'PLANILHA DE ITENS INICIAL'!W3</f>
        <v>17.238.122/0001-13 </v>
      </c>
      <c r="X3" s="67">
        <f>'PLANILHA DE ITENS INICIAL'!X3</f>
        <v>20</v>
      </c>
      <c r="Y3" s="65" t="str">
        <f>'PLANILHA DE ITENS INICIAL'!Y3</f>
        <v>DF MAQUINAS E FERRAMENTAS LTDA - ME (COMPRASNET)</v>
      </c>
      <c r="Z3" s="65" t="str">
        <f>'PLANILHA DE ITENS INICIAL'!Z3</f>
        <v>21.793.208/0001-85</v>
      </c>
      <c r="AA3" s="67">
        <f>'PLANILHA DE ITENS INICIAL'!AA3</f>
        <v>21.8</v>
      </c>
      <c r="AB3" s="68">
        <f>'[1]PLANILHA DE ITENS INICIAL'!AB3</f>
        <v>20.596666666666664</v>
      </c>
      <c r="AC3" s="68">
        <v>20.5</v>
      </c>
      <c r="AD3" s="69"/>
      <c r="AE3" s="70"/>
      <c r="AF3" s="70"/>
      <c r="AG3" s="70"/>
      <c r="AH3" s="70"/>
      <c r="AI3" s="70"/>
      <c r="AJ3" s="70"/>
      <c r="AK3" s="70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2"/>
      <c r="CQ3" s="72">
        <v>15</v>
      </c>
      <c r="CR3" s="72"/>
      <c r="CS3" s="72"/>
      <c r="CT3" s="65"/>
      <c r="CU3" s="67">
        <f t="shared" si="0"/>
        <v>0</v>
      </c>
      <c r="CV3" s="69" t="s">
        <v>603</v>
      </c>
    </row>
    <row r="4" spans="1:99" s="54" customFormat="1" ht="144" customHeight="1">
      <c r="A4" s="48" t="str">
        <f>'PLANILHA DE ITENS INICIAL'!A4</f>
        <v>HTO</v>
      </c>
      <c r="B4" s="48" t="str">
        <f>'PLANILHA DE ITENS INICIAL'!B4</f>
        <v>CONSUMO</v>
      </c>
      <c r="C4" s="48" t="str">
        <f>'PLANILHA DE ITENS INICIAL'!C4</f>
        <v>MATERIAIS ELÉTRICOS - CONSUMO</v>
      </c>
      <c r="D4" s="48">
        <f>'PLANILHA DE ITENS INICIAL'!D4</f>
        <v>26</v>
      </c>
      <c r="E4" s="48" t="str">
        <f>'PLANILHA DE ITENS INICIAL'!E4</f>
        <v>Material Elétrico e Eletrônico</v>
      </c>
      <c r="F4" s="48" t="str">
        <f>'PLANILHA DE ITENS INICIAL'!F4</f>
        <v>16/2019</v>
      </c>
      <c r="G4" s="48" t="str">
        <f>'PLANILHA DE ITENS INICIAL'!G4</f>
        <v>16/2019</v>
      </c>
      <c r="H4" s="48" t="str">
        <f>'PLANILHA DE ITENS INICIAL'!H4</f>
        <v>23305.005174.2019-58</v>
      </c>
      <c r="I4" s="48">
        <f>'PLANILHA DE ITENS INICIAL'!I4</f>
        <v>158154</v>
      </c>
      <c r="J4" s="49"/>
      <c r="K4" s="48" t="str">
        <f>'PLANILHA DE ITENS INICIAL'!K4</f>
        <v>60 DIAS</v>
      </c>
      <c r="L4" s="48" t="str">
        <f>'PLANILHA DE ITENS INICIAL'!L4</f>
        <v>NÃO SE APLICA</v>
      </c>
      <c r="M4" s="48"/>
      <c r="N4" s="50">
        <f>'PLANILHA DE ITENS INICIAL'!N4</f>
        <v>3</v>
      </c>
      <c r="O4" s="48">
        <f>'PLANILHA DE ITENS INICIAL'!O4</f>
        <v>21881</v>
      </c>
      <c r="P4" s="48" t="str">
        <f>'PLANILHA DE ITENS INICIAL'!P4</f>
        <v>BATERIA SELADA 12V 7A/H PARA NO-BREAK</v>
      </c>
      <c r="Q4" s="51" t="str">
        <f>'PLANILHA DE ITENS INICIAL'!Q4</f>
        <v>BATERIA SELADA 12V 7A/H PARA NO-BREAK - TENSÃO 12V; AMPERAGEM 7 AH; FREQUÊNCIA: 60HZ; TIPO: CHUMBO-ÁCIDA REGULADA POR VÁLVULA; RECARGA INTELIGENTE; CAIXA E TAMPA EM ABS DE ALTA RESISTÊNCIA; DIMENSÕES APROXIMADAS: COMPRIMENTO 150MM/LARGURA 65MM/ALTURA 95MM; UTILIZAÇÃO: PARA NO-BREAK; GARANTIA MÍNIMA DE 1 (UM) ANO. REFERÊNCIA DAS CARACTERÍSTICAS TÉCNICAS: PRODUTO SIMILAR OU SUPERIOR À MARCA MOURA.</v>
      </c>
      <c r="R4" s="48" t="str">
        <f>'PLANILHA DE ITENS INICIAL'!R4</f>
        <v>UNID</v>
      </c>
      <c r="S4" s="48" t="str">
        <f>'PLANILHA DE ITENS INICIAL'!S4</f>
        <v>OESTE BATERIAS E PECAS AUTOMOTIVAS LTDA - ME (COMPRASNET)</v>
      </c>
      <c r="T4" s="48" t="str">
        <f>'PLANILHA DE ITENS INICIAL'!T4</f>
        <v>12.906.226/0001-35</v>
      </c>
      <c r="U4" s="52">
        <f>'PLANILHA DE ITENS INICIAL'!U4</f>
        <v>68</v>
      </c>
      <c r="V4" s="48" t="str">
        <f>'PLANILHA DE ITENS INICIAL'!V4</f>
        <v>CONSULTER SOLUCOES COMERCIAIS SUPRIMENTOS E MATERIAIS ELETRICOS LTDA (COMPRASNET)</v>
      </c>
      <c r="W4" s="48" t="str">
        <f>'PLANILHA DE ITENS INICIAL'!W4</f>
        <v>18.422.028/0001-82</v>
      </c>
      <c r="X4" s="52">
        <f>'PLANILHA DE ITENS INICIAL'!X4</f>
        <v>59.42</v>
      </c>
      <c r="Y4" s="48" t="str">
        <f>'PLANILHA DE ITENS INICIAL'!Y4</f>
        <v>BRIMAX COMERCIO E REPRESENTACOES - EIRELI - ME (COMPRASNET)</v>
      </c>
      <c r="Z4" s="48" t="str">
        <f>'PLANILHA DE ITENS INICIAL'!Z4</f>
        <v>24.384.947/0001-01</v>
      </c>
      <c r="AA4" s="52">
        <f>'PLANILHA DE ITENS INICIAL'!AA4</f>
        <v>65</v>
      </c>
      <c r="AB4" s="53">
        <f>'[1]PLANILHA DE ITENS INICIAL'!AB4</f>
        <v>64.14</v>
      </c>
      <c r="AC4" s="53">
        <v>64</v>
      </c>
      <c r="AE4" s="55"/>
      <c r="AF4" s="56"/>
      <c r="AG4" s="56"/>
      <c r="AH4" s="56"/>
      <c r="AI4" s="56"/>
      <c r="AJ4" s="56"/>
      <c r="AK4" s="56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8"/>
      <c r="CQ4" s="59">
        <v>2</v>
      </c>
      <c r="CR4" s="60"/>
      <c r="CS4" s="61">
        <v>18</v>
      </c>
      <c r="CT4" s="62"/>
      <c r="CU4" s="63">
        <f t="shared" si="0"/>
        <v>0</v>
      </c>
    </row>
    <row r="5" spans="1:100" s="54" customFormat="1" ht="204" customHeight="1">
      <c r="A5" s="48" t="str">
        <f>'PLANILHA DE ITENS INICIAL'!A5</f>
        <v>HTO</v>
      </c>
      <c r="B5" s="48" t="str">
        <f>'PLANILHA DE ITENS INICIAL'!B5</f>
        <v>CONSUMO</v>
      </c>
      <c r="C5" s="48" t="str">
        <f>'PLANILHA DE ITENS INICIAL'!C5</f>
        <v>MATERIAIS ELÉTRICOS - CONSUMO</v>
      </c>
      <c r="D5" s="48">
        <f>'PLANILHA DE ITENS INICIAL'!D5</f>
        <v>26</v>
      </c>
      <c r="E5" s="48" t="str">
        <f>'PLANILHA DE ITENS INICIAL'!E5</f>
        <v>Material Elétrico e Eletrônico</v>
      </c>
      <c r="F5" s="48" t="str">
        <f>'PLANILHA DE ITENS INICIAL'!F5</f>
        <v>16/2019</v>
      </c>
      <c r="G5" s="48" t="str">
        <f>'PLANILHA DE ITENS INICIAL'!G5</f>
        <v>16/2019</v>
      </c>
      <c r="H5" s="48" t="str">
        <f>'PLANILHA DE ITENS INICIAL'!H5</f>
        <v>23305.005174.2019-58</v>
      </c>
      <c r="I5" s="48">
        <f>'PLANILHA DE ITENS INICIAL'!I5</f>
        <v>158154</v>
      </c>
      <c r="J5" s="49"/>
      <c r="K5" s="48" t="str">
        <f>'PLANILHA DE ITENS INICIAL'!K5</f>
        <v>60 DIAS</v>
      </c>
      <c r="L5" s="48" t="str">
        <f>'PLANILHA DE ITENS INICIAL'!L5</f>
        <v>NÃO SE APLICA</v>
      </c>
      <c r="M5" s="48"/>
      <c r="N5" s="64">
        <f>'PLANILHA DE ITENS INICIAL'!N5</f>
        <v>4</v>
      </c>
      <c r="O5" s="65">
        <f>'PLANILHA DE ITENS INICIAL'!O5</f>
        <v>53171</v>
      </c>
      <c r="P5" s="65" t="str">
        <f>'PLANILHA DE ITENS INICIAL'!P5</f>
        <v>BATERIA TIPO BOTÃO LR44 ALCALINA (1,5V)</v>
      </c>
      <c r="Q5" s="66" t="str">
        <f>'PLANILHA DE ITENS INICIAL'!Q5</f>
        <v>BATERIA TIPO BOTÃO LR44 ALCALINA (1,5V) - PACOTE LACRADO DO FABRICANTE CONTENDO 10 (DEZ) UNIDADES; TENSÃO NOMINAL 1,5 V; NÃO RECARREGÁVEL; BUTTON CELL; SECA / BATERIA TIPO BOTÃO LR-44; APLICAÇÃO: EM APARELHOS ELETROELETRÔNICOS PORTÁTEIS; COMPOSIÇÃO SEM CÁDMIO E MERCÚRIO; A BATERIA DEVE SER NOVA, EM EMBALAGEM LACRADA DO FABRICANTE CONTENDO A DATA DE VALIDADE, QUE DEVE SER DE, NO MÍNIMO, 12 (DOZE) MESES, A PARTIR DA DATA DE ENTREGA DO MATERIAL NO IFSP. REFERÊNCIA DAS CARACTERÍSTICAS TÉCNICAS: PRODUTO SIMILAR OU SUPERIOR ÀS MARCAS ELGIN, RAYOVAC, SONY OU DURACELL.</v>
      </c>
      <c r="R5" s="65" t="str">
        <f>'PLANILHA DE ITENS INICIAL'!R5</f>
        <v>PCT C/ 10 UNID</v>
      </c>
      <c r="S5" s="65" t="str">
        <f>'PLANILHA DE ITENS INICIAL'!S5</f>
        <v>TALITHA A. DA S. GIROTTO (COMPRASNET)</v>
      </c>
      <c r="T5" s="65" t="str">
        <f>'PLANILHA DE ITENS INICIAL'!T5</f>
        <v>18.880.763/0001-30</v>
      </c>
      <c r="U5" s="67">
        <f>'PLANILHA DE ITENS INICIAL'!U5</f>
        <v>3.2</v>
      </c>
      <c r="V5" s="65" t="str">
        <f>'PLANILHA DE ITENS INICIAL'!V5</f>
        <v>MIX ATACADO EIRELI (COMPRASNET)</v>
      </c>
      <c r="W5" s="65" t="str">
        <f>'PLANILHA DE ITENS INICIAL'!W5</f>
        <v>18.880.763/0001-30</v>
      </c>
      <c r="X5" s="67">
        <f>'PLANILHA DE ITENS INICIAL'!X5</f>
        <v>3.32</v>
      </c>
      <c r="Y5" s="65" t="str">
        <f>'PLANILHA DE ITENS INICIAL'!Y5</f>
        <v>JL ALIANZA MATERIAIS DE INFORMATICA E ESCRITORIO LTDA (COMPRASNET)</v>
      </c>
      <c r="Z5" s="65" t="str">
        <f>'PLANILHA DE ITENS INICIAL'!Z5</f>
        <v>27.585.607/0001-37</v>
      </c>
      <c r="AA5" s="67">
        <f>'PLANILHA DE ITENS INICIAL'!AA5</f>
        <v>3.6</v>
      </c>
      <c r="AB5" s="68">
        <f>'[1]PLANILHA DE ITENS INICIAL'!AB5</f>
        <v>3.373333333333333</v>
      </c>
      <c r="AC5" s="68">
        <v>3</v>
      </c>
      <c r="AD5" s="69"/>
      <c r="AE5" s="70"/>
      <c r="AF5" s="70"/>
      <c r="AG5" s="70"/>
      <c r="AH5" s="70"/>
      <c r="AI5" s="70"/>
      <c r="AJ5" s="70"/>
      <c r="AK5" s="70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2"/>
      <c r="CQ5" s="72">
        <v>5</v>
      </c>
      <c r="CR5" s="72"/>
      <c r="CS5" s="72"/>
      <c r="CT5" s="65"/>
      <c r="CU5" s="67">
        <f t="shared" si="0"/>
        <v>0</v>
      </c>
      <c r="CV5" s="69" t="s">
        <v>603</v>
      </c>
    </row>
    <row r="6" spans="1:99" s="54" customFormat="1" ht="132" customHeight="1">
      <c r="A6" s="48" t="str">
        <f>'PLANILHA DE ITENS INICIAL'!A6</f>
        <v>HTO</v>
      </c>
      <c r="B6" s="48" t="str">
        <f>'PLANILHA DE ITENS INICIAL'!B6</f>
        <v>CONSUMO</v>
      </c>
      <c r="C6" s="48" t="str">
        <f>'PLANILHA DE ITENS INICIAL'!C6</f>
        <v>MATERIAIS ELÉTRICOS - CONSUMO</v>
      </c>
      <c r="D6" s="48">
        <f>'PLANILHA DE ITENS INICIAL'!D6</f>
        <v>26</v>
      </c>
      <c r="E6" s="48" t="str">
        <f>'PLANILHA DE ITENS INICIAL'!E6</f>
        <v>Material Elétrico e Eletrônico</v>
      </c>
      <c r="F6" s="48" t="str">
        <f>'PLANILHA DE ITENS INICIAL'!F6</f>
        <v>16/2019</v>
      </c>
      <c r="G6" s="48" t="str">
        <f>'PLANILHA DE ITENS INICIAL'!G6</f>
        <v>16/2019</v>
      </c>
      <c r="H6" s="48" t="str">
        <f>'PLANILHA DE ITENS INICIAL'!H6</f>
        <v>23305.005174.2019-58</v>
      </c>
      <c r="I6" s="48">
        <f>'PLANILHA DE ITENS INICIAL'!I6</f>
        <v>158154</v>
      </c>
      <c r="J6" s="49"/>
      <c r="K6" s="48" t="str">
        <f>'PLANILHA DE ITENS INICIAL'!K6</f>
        <v>60 DIAS</v>
      </c>
      <c r="L6" s="48" t="str">
        <f>'PLANILHA DE ITENS INICIAL'!L6</f>
        <v>NÃO SE APLICA</v>
      </c>
      <c r="M6" s="48"/>
      <c r="N6" s="50">
        <f>'PLANILHA DE ITENS INICIAL'!N6</f>
        <v>5</v>
      </c>
      <c r="O6" s="48">
        <f>'PLANILHA DE ITENS INICIAL'!O6</f>
        <v>41920</v>
      </c>
      <c r="P6" s="48" t="str">
        <f>'PLANILHA DE ITENS INICIAL'!P6</f>
        <v>CABO DE FORÇA TRIPOLAR (PADRÃO NOVO)</v>
      </c>
      <c r="Q6" s="51" t="str">
        <f>'PLANILHA DE ITENS INICIAL'!Q6</f>
        <v>CABO DE FORÇA TRIPOLAR (PADRÃO NOVO) - FLEXÍVEL TRIPOLAR NA COR PRETA, COM PLUGUE TIPO MACHO NBR 14136, PLUGUE TIPO FÊMEA IEC, TENSÃO MÁXIMA: 750 V, CORRENTE MÁXIMA: 10 A, COMPRIMENTO DO CABO DE, NO MÍNIMO, 1,50 METRO, COMPOSIÇÃO: TERMOPLÁSTICOS E METAIS. APLICAÇÃO: PARA CONEXÃO DE COMPUTADORES À REDE ELÉTRICA; GARANTIA MÍNIMA DE 1 (UM) ANO PARA DEFEITOS DE FABRICAÇÃO.</v>
      </c>
      <c r="R6" s="48" t="str">
        <f>'PLANILHA DE ITENS INICIAL'!R6</f>
        <v>UNID</v>
      </c>
      <c r="S6" s="48" t="str">
        <f>'PLANILHA DE ITENS INICIAL'!S6</f>
        <v>INFORMATICA QUALITY COMERCIO E SERVICOS LTDA - ME (COMPRASNET)</v>
      </c>
      <c r="T6" s="48" t="str">
        <f>'PLANILHA DE ITENS INICIAL'!T6</f>
        <v>10.807.978/0001-13</v>
      </c>
      <c r="U6" s="52">
        <f>'PLANILHA DE ITENS INICIAL'!U6</f>
        <v>18.14</v>
      </c>
      <c r="V6" s="48" t="str">
        <f>'PLANILHA DE ITENS INICIAL'!V6</f>
        <v>SENTINELA DO VALE COMERCIAL EIRELI (COMPRASNET)</v>
      </c>
      <c r="W6" s="48" t="str">
        <f>'PLANILHA DE ITENS INICIAL'!W6</f>
        <v>29.843.035/0001-74</v>
      </c>
      <c r="X6" s="52">
        <f>'PLANILHA DE ITENS INICIAL'!X6</f>
        <v>18.15</v>
      </c>
      <c r="Y6" s="48" t="str">
        <f>'PLANILHA DE ITENS INICIAL'!Y6</f>
        <v>A FERRAGISTA COMERCIO DE MAQUINAS E FERRAMENTA EIRELI (COMPRASNET)</v>
      </c>
      <c r="Z6" s="48" t="str">
        <f>'PLANILHA DE ITENS INICIAL'!Z6</f>
        <v>29.928.575/0001-50</v>
      </c>
      <c r="AA6" s="52">
        <f>'PLANILHA DE ITENS INICIAL'!AA6</f>
        <v>18.19</v>
      </c>
      <c r="AB6" s="53">
        <f>'[1]PLANILHA DE ITENS INICIAL'!AB6</f>
        <v>18.16</v>
      </c>
      <c r="AC6" s="53">
        <v>10.15</v>
      </c>
      <c r="AE6" s="55"/>
      <c r="AF6" s="56"/>
      <c r="AG6" s="56"/>
      <c r="AH6" s="56"/>
      <c r="AI6" s="56"/>
      <c r="AJ6" s="56"/>
      <c r="AK6" s="56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8"/>
      <c r="CQ6" s="59">
        <v>10</v>
      </c>
      <c r="CR6" s="60"/>
      <c r="CS6" s="61"/>
      <c r="CT6" s="62"/>
      <c r="CU6" s="63">
        <f t="shared" si="0"/>
        <v>0</v>
      </c>
    </row>
    <row r="7" spans="1:100" s="54" customFormat="1" ht="156" customHeight="1">
      <c r="A7" s="48" t="str">
        <f>'PLANILHA DE ITENS INICIAL'!A7</f>
        <v>HTO</v>
      </c>
      <c r="B7" s="48" t="str">
        <f>'PLANILHA DE ITENS INICIAL'!B7</f>
        <v>CONSUMO</v>
      </c>
      <c r="C7" s="48" t="str">
        <f>'PLANILHA DE ITENS INICIAL'!C7</f>
        <v>MATERIAIS ELÉTRICOS - CONSUMO</v>
      </c>
      <c r="D7" s="48">
        <f>'PLANILHA DE ITENS INICIAL'!D7</f>
        <v>26</v>
      </c>
      <c r="E7" s="48" t="str">
        <f>'PLANILHA DE ITENS INICIAL'!E7</f>
        <v>Material Elétrico e Eletrônico</v>
      </c>
      <c r="F7" s="48" t="str">
        <f>'PLANILHA DE ITENS INICIAL'!F7</f>
        <v>16/2019</v>
      </c>
      <c r="G7" s="48" t="str">
        <f>'PLANILHA DE ITENS INICIAL'!G7</f>
        <v>16/2019</v>
      </c>
      <c r="H7" s="48" t="str">
        <f>'PLANILHA DE ITENS INICIAL'!H7</f>
        <v>23305.005174.2019-58</v>
      </c>
      <c r="I7" s="48">
        <f>'PLANILHA DE ITENS INICIAL'!I7</f>
        <v>158154</v>
      </c>
      <c r="J7" s="49"/>
      <c r="K7" s="48" t="str">
        <f>'PLANILHA DE ITENS INICIAL'!K7</f>
        <v>60 DIAS</v>
      </c>
      <c r="L7" s="48" t="str">
        <f>'PLANILHA DE ITENS INICIAL'!L7</f>
        <v>NÃO SE APLICA</v>
      </c>
      <c r="M7" s="48"/>
      <c r="N7" s="155">
        <f>'PLANILHA DE ITENS INICIAL'!N7</f>
        <v>6</v>
      </c>
      <c r="O7" s="156">
        <f>'PLANILHA DE ITENS INICIAL'!O7</f>
        <v>41920</v>
      </c>
      <c r="P7" s="156" t="str">
        <f>'PLANILHA DE ITENS INICIAL'!P7</f>
        <v>CABO FLEXÍVEL  1,5 MM² AMARELO</v>
      </c>
      <c r="Q7" s="157" t="str">
        <f>'PLANILHA DE ITENS INICIAL'!Q7</f>
        <v>CABO FLEXÍVEL  1,5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7" s="156" t="str">
        <f>'PLANILHA DE ITENS INICIAL'!R7</f>
        <v>ROLO 100M</v>
      </c>
      <c r="S7" s="156" t="str">
        <f>'PLANILHA DE ITENS INICIAL'!S7</f>
        <v>R.A.C. CUNHA - ME (COMPRASNET)</v>
      </c>
      <c r="T7" s="156" t="str">
        <f>'PLANILHA DE ITENS INICIAL'!T7</f>
        <v>20.240.470/0001-30</v>
      </c>
      <c r="U7" s="158">
        <f>'PLANILHA DE ITENS INICIAL'!U7</f>
        <v>50.22</v>
      </c>
      <c r="V7" s="156" t="str">
        <f>'PLANILHA DE ITENS INICIAL'!V7</f>
        <v>REALLUZ - COMERCIO DE MATERIAIS ELETRICOS LTDA - EPP (COMPRASNET)</v>
      </c>
      <c r="W7" s="156" t="str">
        <f>'PLANILHA DE ITENS INICIAL'!W7</f>
        <v>97.456.636/0001-84</v>
      </c>
      <c r="X7" s="158">
        <f>'PLANILHA DE ITENS INICIAL'!X7</f>
        <v>50.23</v>
      </c>
      <c r="Y7" s="156" t="str">
        <f>'PLANILHA DE ITENS INICIAL'!Y7</f>
        <v>S.A. DE JESUS COMERCIO DE MATERIAIS DE CONSTRUCAO - ME (COMPRASNET)</v>
      </c>
      <c r="Z7" s="156" t="str">
        <f>'PLANILHA DE ITENS INICIAL'!Z7</f>
        <v>21.896.826/0001-50</v>
      </c>
      <c r="AA7" s="158">
        <f>'PLANILHA DE ITENS INICIAL'!AA7</f>
        <v>50.23</v>
      </c>
      <c r="AB7" s="159">
        <f>'[1]PLANILHA DE ITENS INICIAL'!AB7</f>
        <v>50.22666666666666</v>
      </c>
      <c r="AC7" s="159">
        <v>32.35</v>
      </c>
      <c r="AD7" s="160"/>
      <c r="AE7" s="161"/>
      <c r="AF7" s="161"/>
      <c r="AG7" s="161"/>
      <c r="AH7" s="161"/>
      <c r="AI7" s="161"/>
      <c r="AJ7" s="161"/>
      <c r="AK7" s="161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3"/>
      <c r="CQ7" s="164">
        <v>2</v>
      </c>
      <c r="CR7" s="165"/>
      <c r="CS7" s="166"/>
      <c r="CT7" s="167"/>
      <c r="CU7" s="168">
        <f t="shared" si="0"/>
        <v>0</v>
      </c>
      <c r="CV7" s="169" t="s">
        <v>648</v>
      </c>
    </row>
    <row r="8" spans="1:100" s="54" customFormat="1" ht="156" customHeight="1">
      <c r="A8" s="48" t="str">
        <f>'PLANILHA DE ITENS INICIAL'!A8</f>
        <v>HTO</v>
      </c>
      <c r="B8" s="48" t="str">
        <f>'PLANILHA DE ITENS INICIAL'!B8</f>
        <v>CONSUMO</v>
      </c>
      <c r="C8" s="48" t="str">
        <f>'PLANILHA DE ITENS INICIAL'!C8</f>
        <v>MATERIAIS ELÉTRICOS - CONSUMO</v>
      </c>
      <c r="D8" s="48">
        <f>'PLANILHA DE ITENS INICIAL'!D8</f>
        <v>26</v>
      </c>
      <c r="E8" s="48" t="str">
        <f>'PLANILHA DE ITENS INICIAL'!E8</f>
        <v>Material Elétrico e Eletrônico</v>
      </c>
      <c r="F8" s="48" t="str">
        <f>'PLANILHA DE ITENS INICIAL'!F8</f>
        <v>16/2019</v>
      </c>
      <c r="G8" s="48" t="str">
        <f>'PLANILHA DE ITENS INICIAL'!G8</f>
        <v>16/2019</v>
      </c>
      <c r="H8" s="48" t="str">
        <f>'PLANILHA DE ITENS INICIAL'!H8</f>
        <v>23305.005174.2019-58</v>
      </c>
      <c r="I8" s="48">
        <f>'PLANILHA DE ITENS INICIAL'!I8</f>
        <v>158154</v>
      </c>
      <c r="J8" s="49"/>
      <c r="K8" s="48" t="str">
        <f>'PLANILHA DE ITENS INICIAL'!K8</f>
        <v>60 DIAS</v>
      </c>
      <c r="L8" s="48" t="str">
        <f>'PLANILHA DE ITENS INICIAL'!L8</f>
        <v>NÃO SE APLICA</v>
      </c>
      <c r="M8" s="48"/>
      <c r="N8" s="155">
        <f>'PLANILHA DE ITENS INICIAL'!N8</f>
        <v>7</v>
      </c>
      <c r="O8" s="156">
        <f>'PLANILHA DE ITENS INICIAL'!O8</f>
        <v>41920</v>
      </c>
      <c r="P8" s="156" t="str">
        <f>'PLANILHA DE ITENS INICIAL'!P8</f>
        <v>CABO FLEXÍVEL  1,5 MM² AZUL</v>
      </c>
      <c r="Q8" s="157" t="str">
        <f>'PLANILHA DE ITENS INICIAL'!Q8</f>
        <v>CABO FLEXÍVEL  1,5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8" s="156" t="str">
        <f>'PLANILHA DE ITENS INICIAL'!R8</f>
        <v>ROLO 100M</v>
      </c>
      <c r="S8" s="156" t="str">
        <f>'PLANILHA DE ITENS INICIAL'!S8</f>
        <v>R.A.C. CUNHA - ME (COMPRASNET)</v>
      </c>
      <c r="T8" s="156" t="str">
        <f>'PLANILHA DE ITENS INICIAL'!T8</f>
        <v>20.240.470/0001-30</v>
      </c>
      <c r="U8" s="158">
        <f>'PLANILHA DE ITENS INICIAL'!U8</f>
        <v>50.22</v>
      </c>
      <c r="V8" s="156" t="str">
        <f>'PLANILHA DE ITENS INICIAL'!V8</f>
        <v>REALLUZ - COMERCIO DE MATERIAIS ELETRICOS LTDA - EPP (COMPRASNET)</v>
      </c>
      <c r="W8" s="156" t="str">
        <f>'PLANILHA DE ITENS INICIAL'!W8</f>
        <v>97.456.636/0001-84</v>
      </c>
      <c r="X8" s="158">
        <f>'PLANILHA DE ITENS INICIAL'!X8</f>
        <v>50.23</v>
      </c>
      <c r="Y8" s="156" t="str">
        <f>'PLANILHA DE ITENS INICIAL'!Y8</f>
        <v>S.A. DE JESUS COMERCIO DE MATERIAIS DE CONSTRUCAO - ME (COMPRASNET)</v>
      </c>
      <c r="Z8" s="156" t="str">
        <f>'PLANILHA DE ITENS INICIAL'!Z8</f>
        <v>21.896.826/0001-50</v>
      </c>
      <c r="AA8" s="158">
        <f>'PLANILHA DE ITENS INICIAL'!AA8</f>
        <v>50.23</v>
      </c>
      <c r="AB8" s="159">
        <f>'[1]PLANILHA DE ITENS INICIAL'!AB8</f>
        <v>50.22666666666666</v>
      </c>
      <c r="AC8" s="159">
        <v>36.49</v>
      </c>
      <c r="AD8" s="160"/>
      <c r="AE8" s="161"/>
      <c r="AF8" s="161"/>
      <c r="AG8" s="161"/>
      <c r="AH8" s="161"/>
      <c r="AI8" s="161"/>
      <c r="AJ8" s="161"/>
      <c r="AK8" s="161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3"/>
      <c r="CQ8" s="164">
        <v>2</v>
      </c>
      <c r="CR8" s="165"/>
      <c r="CS8" s="166"/>
      <c r="CT8" s="167"/>
      <c r="CU8" s="168">
        <f t="shared" si="0"/>
        <v>0</v>
      </c>
      <c r="CV8" s="169"/>
    </row>
    <row r="9" spans="1:100" s="54" customFormat="1" ht="156" customHeight="1">
      <c r="A9" s="48" t="str">
        <f>'PLANILHA DE ITENS INICIAL'!A9</f>
        <v>HTO</v>
      </c>
      <c r="B9" s="48" t="str">
        <f>'PLANILHA DE ITENS INICIAL'!B9</f>
        <v>CONSUMO</v>
      </c>
      <c r="C9" s="48" t="str">
        <f>'PLANILHA DE ITENS INICIAL'!C9</f>
        <v>MATERIAIS ELÉTRICOS - CONSUMO</v>
      </c>
      <c r="D9" s="48">
        <f>'PLANILHA DE ITENS INICIAL'!D9</f>
        <v>26</v>
      </c>
      <c r="E9" s="48" t="str">
        <f>'PLANILHA DE ITENS INICIAL'!E9</f>
        <v>Material Elétrico e Eletrônico</v>
      </c>
      <c r="F9" s="48" t="str">
        <f>'PLANILHA DE ITENS INICIAL'!F9</f>
        <v>16/2019</v>
      </c>
      <c r="G9" s="48" t="str">
        <f>'PLANILHA DE ITENS INICIAL'!G9</f>
        <v>16/2019</v>
      </c>
      <c r="H9" s="48" t="str">
        <f>'PLANILHA DE ITENS INICIAL'!H9</f>
        <v>23305.005174.2019-58</v>
      </c>
      <c r="I9" s="48">
        <f>'PLANILHA DE ITENS INICIAL'!I9</f>
        <v>158154</v>
      </c>
      <c r="J9" s="49"/>
      <c r="K9" s="48" t="str">
        <f>'PLANILHA DE ITENS INICIAL'!K9</f>
        <v>60 DIAS</v>
      </c>
      <c r="L9" s="48" t="str">
        <f>'PLANILHA DE ITENS INICIAL'!L9</f>
        <v>NÃO SE APLICA</v>
      </c>
      <c r="M9" s="48"/>
      <c r="N9" s="155">
        <f>'PLANILHA DE ITENS INICIAL'!N9</f>
        <v>8</v>
      </c>
      <c r="O9" s="156">
        <f>'PLANILHA DE ITENS INICIAL'!O9</f>
        <v>41920</v>
      </c>
      <c r="P9" s="156" t="str">
        <f>'PLANILHA DE ITENS INICIAL'!P9</f>
        <v>CABO FLEXÍVEL  1,5 MM² BRANCO</v>
      </c>
      <c r="Q9" s="157" t="str">
        <f>'PLANILHA DE ITENS INICIAL'!Q9</f>
        <v>CABO FLEXÍVEL  1,5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9" s="156" t="str">
        <f>'PLANILHA DE ITENS INICIAL'!R9</f>
        <v>ROLO 100M</v>
      </c>
      <c r="S9" s="156" t="str">
        <f>'PLANILHA DE ITENS INICIAL'!S9</f>
        <v>R.A.C. CUNHA - ME (COMPRASNET)</v>
      </c>
      <c r="T9" s="156" t="str">
        <f>'PLANILHA DE ITENS INICIAL'!T9</f>
        <v>20.240.470/0001-30</v>
      </c>
      <c r="U9" s="158">
        <f>'PLANILHA DE ITENS INICIAL'!U9</f>
        <v>50.22</v>
      </c>
      <c r="V9" s="156" t="str">
        <f>'PLANILHA DE ITENS INICIAL'!V9</f>
        <v>REALLUZ - COMERCIO DE MATERIAIS ELETRICOS LTDA - EPP (COMPRASNET)</v>
      </c>
      <c r="W9" s="156" t="str">
        <f>'PLANILHA DE ITENS INICIAL'!W9</f>
        <v>97.456.636/0001-84</v>
      </c>
      <c r="X9" s="158">
        <f>'PLANILHA DE ITENS INICIAL'!X9</f>
        <v>50.23</v>
      </c>
      <c r="Y9" s="156" t="str">
        <f>'PLANILHA DE ITENS INICIAL'!Y9</f>
        <v>S.A. DE JESUS COMERCIO DE MATERIAIS DE CONSTRUCAO - ME (COMPRASNET)</v>
      </c>
      <c r="Z9" s="156" t="str">
        <f>'PLANILHA DE ITENS INICIAL'!Z9</f>
        <v>21.896.826/0001-50</v>
      </c>
      <c r="AA9" s="158">
        <f>'PLANILHA DE ITENS INICIAL'!AA9</f>
        <v>50.23</v>
      </c>
      <c r="AB9" s="159">
        <f>'[1]PLANILHA DE ITENS INICIAL'!AB9</f>
        <v>50.22666666666666</v>
      </c>
      <c r="AC9" s="159">
        <v>36.49</v>
      </c>
      <c r="AD9" s="160"/>
      <c r="AE9" s="161"/>
      <c r="AF9" s="161"/>
      <c r="AG9" s="161"/>
      <c r="AH9" s="161"/>
      <c r="AI9" s="161"/>
      <c r="AJ9" s="161"/>
      <c r="AK9" s="161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3"/>
      <c r="CQ9" s="164">
        <v>2</v>
      </c>
      <c r="CR9" s="165"/>
      <c r="CS9" s="166"/>
      <c r="CT9" s="167"/>
      <c r="CU9" s="168">
        <f t="shared" si="0"/>
        <v>0</v>
      </c>
      <c r="CV9" s="169"/>
    </row>
    <row r="10" spans="1:100" s="54" customFormat="1" ht="156" customHeight="1">
      <c r="A10" s="48" t="str">
        <f>'PLANILHA DE ITENS INICIAL'!A10</f>
        <v>HTO</v>
      </c>
      <c r="B10" s="48" t="str">
        <f>'PLANILHA DE ITENS INICIAL'!B10</f>
        <v>CONSUMO</v>
      </c>
      <c r="C10" s="48" t="str">
        <f>'PLANILHA DE ITENS INICIAL'!C10</f>
        <v>MATERIAIS ELÉTRICOS - CONSUMO</v>
      </c>
      <c r="D10" s="48">
        <f>'PLANILHA DE ITENS INICIAL'!D10</f>
        <v>26</v>
      </c>
      <c r="E10" s="48" t="str">
        <f>'PLANILHA DE ITENS INICIAL'!E10</f>
        <v>Material Elétrico e Eletrônico</v>
      </c>
      <c r="F10" s="48" t="str">
        <f>'PLANILHA DE ITENS INICIAL'!F10</f>
        <v>16/2019</v>
      </c>
      <c r="G10" s="48" t="str">
        <f>'PLANILHA DE ITENS INICIAL'!G10</f>
        <v>16/2019</v>
      </c>
      <c r="H10" s="48" t="str">
        <f>'PLANILHA DE ITENS INICIAL'!H10</f>
        <v>23305.005174.2019-58</v>
      </c>
      <c r="I10" s="48">
        <f>'PLANILHA DE ITENS INICIAL'!I10</f>
        <v>158154</v>
      </c>
      <c r="J10" s="49"/>
      <c r="K10" s="48" t="str">
        <f>'PLANILHA DE ITENS INICIAL'!K10</f>
        <v>60 DIAS</v>
      </c>
      <c r="L10" s="48" t="str">
        <f>'PLANILHA DE ITENS INICIAL'!L10</f>
        <v>NÃO SE APLICA</v>
      </c>
      <c r="M10" s="48"/>
      <c r="N10" s="155">
        <f>'PLANILHA DE ITENS INICIAL'!N10</f>
        <v>9</v>
      </c>
      <c r="O10" s="156">
        <f>'PLANILHA DE ITENS INICIAL'!O10</f>
        <v>41920</v>
      </c>
      <c r="P10" s="156" t="str">
        <f>'PLANILHA DE ITENS INICIAL'!P10</f>
        <v>CABO FLEXÍVEL  1,5 MM² VERDE</v>
      </c>
      <c r="Q10" s="157" t="str">
        <f>'PLANILHA DE ITENS INICIAL'!Q10</f>
        <v>CABO FLEXÍVEL  1,5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10" s="156" t="str">
        <f>'PLANILHA DE ITENS INICIAL'!R10</f>
        <v>ROLO 100M</v>
      </c>
      <c r="S10" s="156" t="str">
        <f>'PLANILHA DE ITENS INICIAL'!S10</f>
        <v>R.A.C. CUNHA - ME (COMPRASNET)</v>
      </c>
      <c r="T10" s="156" t="str">
        <f>'PLANILHA DE ITENS INICIAL'!T10</f>
        <v>20.240.470/0001-30</v>
      </c>
      <c r="U10" s="158">
        <f>'PLANILHA DE ITENS INICIAL'!U10</f>
        <v>50.22</v>
      </c>
      <c r="V10" s="156" t="str">
        <f>'PLANILHA DE ITENS INICIAL'!V10</f>
        <v>REALLUZ - COMERCIO DE MATERIAIS ELETRICOS LTDA - EPP (COMPRASNET)</v>
      </c>
      <c r="W10" s="156" t="str">
        <f>'PLANILHA DE ITENS INICIAL'!W10</f>
        <v>97.456.636/0001-84</v>
      </c>
      <c r="X10" s="158">
        <f>'PLANILHA DE ITENS INICIAL'!X10</f>
        <v>50.23</v>
      </c>
      <c r="Y10" s="156" t="str">
        <f>'PLANILHA DE ITENS INICIAL'!Y10</f>
        <v>S.A. DE JESUS COMERCIO DE MATERIAIS DE CONSTRUCAO - ME (COMPRASNET)</v>
      </c>
      <c r="Z10" s="156" t="str">
        <f>'PLANILHA DE ITENS INICIAL'!Z10</f>
        <v>21.896.826/0001-50</v>
      </c>
      <c r="AA10" s="158">
        <f>'PLANILHA DE ITENS INICIAL'!AA10</f>
        <v>50.23</v>
      </c>
      <c r="AB10" s="159">
        <f>'[1]PLANILHA DE ITENS INICIAL'!AB10</f>
        <v>50.22666666666666</v>
      </c>
      <c r="AC10" s="159">
        <v>36.49</v>
      </c>
      <c r="AD10" s="160"/>
      <c r="AE10" s="161"/>
      <c r="AF10" s="161"/>
      <c r="AG10" s="161"/>
      <c r="AH10" s="161"/>
      <c r="AI10" s="161"/>
      <c r="AJ10" s="161"/>
      <c r="AK10" s="161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3"/>
      <c r="CQ10" s="164">
        <v>2</v>
      </c>
      <c r="CR10" s="165"/>
      <c r="CS10" s="166"/>
      <c r="CT10" s="167"/>
      <c r="CU10" s="168">
        <f t="shared" si="0"/>
        <v>0</v>
      </c>
      <c r="CV10" s="169"/>
    </row>
    <row r="11" spans="1:100" s="54" customFormat="1" ht="156" customHeight="1">
      <c r="A11" s="48" t="str">
        <f>'PLANILHA DE ITENS INICIAL'!A11</f>
        <v>HTO</v>
      </c>
      <c r="B11" s="48" t="str">
        <f>'PLANILHA DE ITENS INICIAL'!B11</f>
        <v>CONSUMO</v>
      </c>
      <c r="C11" s="48" t="str">
        <f>'PLANILHA DE ITENS INICIAL'!C11</f>
        <v>MATERIAIS ELÉTRICOS - CONSUMO</v>
      </c>
      <c r="D11" s="48">
        <f>'PLANILHA DE ITENS INICIAL'!D11</f>
        <v>26</v>
      </c>
      <c r="E11" s="48" t="str">
        <f>'PLANILHA DE ITENS INICIAL'!E11</f>
        <v>Material Elétrico e Eletrônico</v>
      </c>
      <c r="F11" s="48" t="str">
        <f>'PLANILHA DE ITENS INICIAL'!F11</f>
        <v>16/2019</v>
      </c>
      <c r="G11" s="48" t="str">
        <f>'PLANILHA DE ITENS INICIAL'!G11</f>
        <v>16/2019</v>
      </c>
      <c r="H11" s="48" t="str">
        <f>'PLANILHA DE ITENS INICIAL'!H11</f>
        <v>23305.005174.2019-58</v>
      </c>
      <c r="I11" s="48">
        <f>'PLANILHA DE ITENS INICIAL'!I11</f>
        <v>158154</v>
      </c>
      <c r="J11" s="49"/>
      <c r="K11" s="48" t="str">
        <f>'PLANILHA DE ITENS INICIAL'!K11</f>
        <v>60 DIAS</v>
      </c>
      <c r="L11" s="48" t="str">
        <f>'PLANILHA DE ITENS INICIAL'!L11</f>
        <v>NÃO SE APLICA</v>
      </c>
      <c r="M11" s="48"/>
      <c r="N11" s="155">
        <f>'PLANILHA DE ITENS INICIAL'!N11</f>
        <v>10</v>
      </c>
      <c r="O11" s="156">
        <f>'PLANILHA DE ITENS INICIAL'!O11</f>
        <v>41920</v>
      </c>
      <c r="P11" s="156" t="str">
        <f>'PLANILHA DE ITENS INICIAL'!P11</f>
        <v>CABO FLEXÍVEL  1,5MM² PRETO</v>
      </c>
      <c r="Q11" s="157" t="str">
        <f>'PLANILHA DE ITENS INICIAL'!Q11</f>
        <v>CABO FLEXÍVEL  1,5MM²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11" s="156" t="str">
        <f>'PLANILHA DE ITENS INICIAL'!R11</f>
        <v>ROLO 100M</v>
      </c>
      <c r="S11" s="156" t="str">
        <f>'PLANILHA DE ITENS INICIAL'!S11</f>
        <v>R.A.C. CUNHA - ME (COMPRASNET)</v>
      </c>
      <c r="T11" s="156" t="str">
        <f>'PLANILHA DE ITENS INICIAL'!T11</f>
        <v>20.240.470/0001-30</v>
      </c>
      <c r="U11" s="158">
        <f>'PLANILHA DE ITENS INICIAL'!U11</f>
        <v>50.22</v>
      </c>
      <c r="V11" s="156" t="str">
        <f>'PLANILHA DE ITENS INICIAL'!V11</f>
        <v>REALLUZ - COMERCIO DE MATERIAIS ELETRICOS LTDA - EPP (COMPRASNET)</v>
      </c>
      <c r="W11" s="156" t="str">
        <f>'PLANILHA DE ITENS INICIAL'!W11</f>
        <v>97.456.636/0001-84</v>
      </c>
      <c r="X11" s="158">
        <f>'PLANILHA DE ITENS INICIAL'!X11</f>
        <v>50.23</v>
      </c>
      <c r="Y11" s="156" t="str">
        <f>'PLANILHA DE ITENS INICIAL'!Y11</f>
        <v>S.A. DE JESUS COMERCIO DE MATERIAIS DE CONSTRUCAO - ME (COMPRASNET)</v>
      </c>
      <c r="Z11" s="156" t="str">
        <f>'PLANILHA DE ITENS INICIAL'!Z11</f>
        <v>21.896.826/0001-50</v>
      </c>
      <c r="AA11" s="158">
        <f>'PLANILHA DE ITENS INICIAL'!AA11</f>
        <v>50.23</v>
      </c>
      <c r="AB11" s="159">
        <f>'[1]PLANILHA DE ITENS INICIAL'!AB11</f>
        <v>50.22666666666666</v>
      </c>
      <c r="AC11" s="159">
        <v>36.49</v>
      </c>
      <c r="AD11" s="160"/>
      <c r="AE11" s="161"/>
      <c r="AF11" s="161"/>
      <c r="AG11" s="161"/>
      <c r="AH11" s="161"/>
      <c r="AI11" s="161"/>
      <c r="AJ11" s="161"/>
      <c r="AK11" s="161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3"/>
      <c r="CQ11" s="164">
        <v>2</v>
      </c>
      <c r="CR11" s="165"/>
      <c r="CS11" s="166"/>
      <c r="CT11" s="167"/>
      <c r="CU11" s="168">
        <f t="shared" si="0"/>
        <v>0</v>
      </c>
      <c r="CV11" s="169"/>
    </row>
    <row r="12" spans="1:100" s="54" customFormat="1" ht="156" customHeight="1">
      <c r="A12" s="48" t="str">
        <f>'PLANILHA DE ITENS INICIAL'!A12</f>
        <v>HTO</v>
      </c>
      <c r="B12" s="48" t="str">
        <f>'PLANILHA DE ITENS INICIAL'!B12</f>
        <v>CONSUMO</v>
      </c>
      <c r="C12" s="48" t="str">
        <f>'PLANILHA DE ITENS INICIAL'!C12</f>
        <v>MATERIAIS ELÉTRICOS - CONSUMO</v>
      </c>
      <c r="D12" s="48">
        <f>'PLANILHA DE ITENS INICIAL'!D12</f>
        <v>26</v>
      </c>
      <c r="E12" s="48" t="str">
        <f>'PLANILHA DE ITENS INICIAL'!E12</f>
        <v>Material Elétrico e Eletrônico</v>
      </c>
      <c r="F12" s="48" t="str">
        <f>'PLANILHA DE ITENS INICIAL'!F12</f>
        <v>16/2019</v>
      </c>
      <c r="G12" s="48" t="str">
        <f>'PLANILHA DE ITENS INICIAL'!G12</f>
        <v>16/2019</v>
      </c>
      <c r="H12" s="48" t="str">
        <f>'PLANILHA DE ITENS INICIAL'!H12</f>
        <v>23305.005174.2019-58</v>
      </c>
      <c r="I12" s="48">
        <f>'PLANILHA DE ITENS INICIAL'!I12</f>
        <v>158154</v>
      </c>
      <c r="J12" s="49"/>
      <c r="K12" s="48" t="str">
        <f>'PLANILHA DE ITENS INICIAL'!K12</f>
        <v>60 DIAS</v>
      </c>
      <c r="L12" s="48" t="str">
        <f>'PLANILHA DE ITENS INICIAL'!L12</f>
        <v>NÃO SE APLICA</v>
      </c>
      <c r="M12" s="48"/>
      <c r="N12" s="155">
        <f>'PLANILHA DE ITENS INICIAL'!N12</f>
        <v>11</v>
      </c>
      <c r="O12" s="156">
        <f>'PLANILHA DE ITENS INICIAL'!O12</f>
        <v>41920</v>
      </c>
      <c r="P12" s="156" t="str">
        <f>'PLANILHA DE ITENS INICIAL'!P12</f>
        <v>CABO FLEXÍVEL  1,5MM² VERMELHO</v>
      </c>
      <c r="Q12" s="157" t="str">
        <f>'PLANILHA DE ITENS INICIAL'!Q12</f>
        <v>CABO FLEXÍVEL  1,5MM²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 KG/100M.</v>
      </c>
      <c r="R12" s="156" t="str">
        <f>'PLANILHA DE ITENS INICIAL'!R12</f>
        <v>ROLO 100M</v>
      </c>
      <c r="S12" s="156" t="str">
        <f>'PLANILHA DE ITENS INICIAL'!S12</f>
        <v>R.A.C. CUNHA - ME (COMPRASNET)</v>
      </c>
      <c r="T12" s="156" t="str">
        <f>'PLANILHA DE ITENS INICIAL'!T12</f>
        <v>20.240.470/0001-30</v>
      </c>
      <c r="U12" s="158">
        <f>'PLANILHA DE ITENS INICIAL'!U12</f>
        <v>50.22</v>
      </c>
      <c r="V12" s="156" t="str">
        <f>'PLANILHA DE ITENS INICIAL'!V12</f>
        <v>REALLUZ - COMERCIO DE MATERIAIS ELETRICOS LTDA - EPP (COMPRASNET)</v>
      </c>
      <c r="W12" s="156" t="str">
        <f>'PLANILHA DE ITENS INICIAL'!W12</f>
        <v>97.456.636/0001-84</v>
      </c>
      <c r="X12" s="158">
        <f>'PLANILHA DE ITENS INICIAL'!X12</f>
        <v>50.23</v>
      </c>
      <c r="Y12" s="156" t="str">
        <f>'PLANILHA DE ITENS INICIAL'!Y12</f>
        <v>S.A. DE JESUS COMERCIO DE MATERIAIS DE CONSTRUCAO - ME (COMPRASNET)</v>
      </c>
      <c r="Z12" s="156" t="str">
        <f>'PLANILHA DE ITENS INICIAL'!Z12</f>
        <v>21.896.826/0001-50</v>
      </c>
      <c r="AA12" s="158">
        <f>'PLANILHA DE ITENS INICIAL'!AA12</f>
        <v>50.23</v>
      </c>
      <c r="AB12" s="159">
        <f>'[1]PLANILHA DE ITENS INICIAL'!AB12</f>
        <v>50.22666666666666</v>
      </c>
      <c r="AC12" s="159">
        <v>35.99</v>
      </c>
      <c r="AD12" s="160"/>
      <c r="AE12" s="161"/>
      <c r="AF12" s="161"/>
      <c r="AG12" s="161"/>
      <c r="AH12" s="161"/>
      <c r="AI12" s="161"/>
      <c r="AJ12" s="161"/>
      <c r="AK12" s="161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3"/>
      <c r="CQ12" s="164">
        <v>2</v>
      </c>
      <c r="CR12" s="165"/>
      <c r="CS12" s="166"/>
      <c r="CT12" s="167"/>
      <c r="CU12" s="168">
        <f t="shared" si="0"/>
        <v>0</v>
      </c>
      <c r="CV12" s="169"/>
    </row>
    <row r="13" spans="1:100" s="54" customFormat="1" ht="156" customHeight="1">
      <c r="A13" s="48" t="str">
        <f>'PLANILHA DE ITENS INICIAL'!A13</f>
        <v>HTO</v>
      </c>
      <c r="B13" s="48" t="str">
        <f>'PLANILHA DE ITENS INICIAL'!B13</f>
        <v>CONSUMO</v>
      </c>
      <c r="C13" s="48" t="str">
        <f>'PLANILHA DE ITENS INICIAL'!C13</f>
        <v>MATERIAIS ELÉTRICOS - CONSUMO</v>
      </c>
      <c r="D13" s="48">
        <f>'PLANILHA DE ITENS INICIAL'!D13</f>
        <v>26</v>
      </c>
      <c r="E13" s="48" t="str">
        <f>'PLANILHA DE ITENS INICIAL'!E13</f>
        <v>Material Elétrico e Eletrônico</v>
      </c>
      <c r="F13" s="48" t="str">
        <f>'PLANILHA DE ITENS INICIAL'!F13</f>
        <v>16/2019</v>
      </c>
      <c r="G13" s="48" t="str">
        <f>'PLANILHA DE ITENS INICIAL'!G13</f>
        <v>16/2019</v>
      </c>
      <c r="H13" s="48" t="str">
        <f>'PLANILHA DE ITENS INICIAL'!H13</f>
        <v>23305.005174.2019-58</v>
      </c>
      <c r="I13" s="48">
        <f>'PLANILHA DE ITENS INICIAL'!I13</f>
        <v>158154</v>
      </c>
      <c r="J13" s="49"/>
      <c r="K13" s="48" t="str">
        <f>'PLANILHA DE ITENS INICIAL'!K13</f>
        <v>60 DIAS</v>
      </c>
      <c r="L13" s="48" t="str">
        <f>'PLANILHA DE ITENS INICIAL'!L13</f>
        <v>NÃO SE APLICA</v>
      </c>
      <c r="M13" s="48"/>
      <c r="N13" s="155">
        <f>'PLANILHA DE ITENS INICIAL'!N13</f>
        <v>12</v>
      </c>
      <c r="O13" s="156">
        <f>'PLANILHA DE ITENS INICIAL'!O13</f>
        <v>41920</v>
      </c>
      <c r="P13" s="156" t="str">
        <f>'PLANILHA DE ITENS INICIAL'!P13</f>
        <v>CABO FLEXÍVEL  2,5 MM² AMARELO</v>
      </c>
      <c r="Q13" s="157" t="str">
        <f>'PLANILHA DE ITENS INICIAL'!Q13</f>
        <v>CABO FLEXÍVEL  2,5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v>
      </c>
      <c r="R13" s="156" t="str">
        <f>'PLANILHA DE ITENS INICIAL'!R13</f>
        <v>ROLO 100M</v>
      </c>
      <c r="S13" s="156" t="str">
        <f>'PLANILHA DE ITENS INICIAL'!S13</f>
        <v>R.A.C. CUNHA - ME (COMPRASNET)</v>
      </c>
      <c r="T13" s="156" t="str">
        <f>'PLANILHA DE ITENS INICIAL'!T13</f>
        <v>20.240.470/0001-30</v>
      </c>
      <c r="U13" s="158">
        <f>'PLANILHA DE ITENS INICIAL'!U13</f>
        <v>74.99</v>
      </c>
      <c r="V13" s="156" t="str">
        <f>'PLANILHA DE ITENS INICIAL'!V13</f>
        <v>REALLUZ - COMERCIO DE MATERIAIS ELETRICOS LTDA - EPP (COMPRASNET)</v>
      </c>
      <c r="W13" s="156" t="str">
        <f>'PLANILHA DE ITENS INICIAL'!W13</f>
        <v>97.456.636/0001-84</v>
      </c>
      <c r="X13" s="158">
        <f>'PLANILHA DE ITENS INICIAL'!X13</f>
        <v>75.89</v>
      </c>
      <c r="Y13" s="156" t="str">
        <f>'PLANILHA DE ITENS INICIAL'!Y13</f>
        <v>S.A. DE JESUS COMERCIO DE MATERIAIS DE CONSTRUCAO - ME (COMPRASNET)</v>
      </c>
      <c r="Z13" s="156" t="str">
        <f>'PLANILHA DE ITENS INICIAL'!Z13</f>
        <v>21.896.826/0001-50</v>
      </c>
      <c r="AA13" s="158">
        <f>'PLANILHA DE ITENS INICIAL'!AA13</f>
        <v>75.89</v>
      </c>
      <c r="AB13" s="159">
        <f>'[1]PLANILHA DE ITENS INICIAL'!AB13</f>
        <v>75.58999999999999</v>
      </c>
      <c r="AC13" s="159">
        <v>63.99</v>
      </c>
      <c r="AD13" s="160"/>
      <c r="AE13" s="161"/>
      <c r="AF13" s="161"/>
      <c r="AG13" s="161"/>
      <c r="AH13" s="161"/>
      <c r="AI13" s="161"/>
      <c r="AJ13" s="161"/>
      <c r="AK13" s="161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3"/>
      <c r="CQ13" s="164">
        <v>1</v>
      </c>
      <c r="CR13" s="165"/>
      <c r="CS13" s="166"/>
      <c r="CT13" s="167"/>
      <c r="CU13" s="168">
        <f t="shared" si="0"/>
        <v>0</v>
      </c>
      <c r="CV13" s="169"/>
    </row>
    <row r="14" spans="1:100" s="54" customFormat="1" ht="156" customHeight="1">
      <c r="A14" s="48" t="str">
        <f>'PLANILHA DE ITENS INICIAL'!A14</f>
        <v>HTO</v>
      </c>
      <c r="B14" s="48" t="str">
        <f>'PLANILHA DE ITENS INICIAL'!B14</f>
        <v>CONSUMO</v>
      </c>
      <c r="C14" s="48" t="str">
        <f>'PLANILHA DE ITENS INICIAL'!C14</f>
        <v>MATERIAIS ELÉTRICOS - CONSUMO</v>
      </c>
      <c r="D14" s="48">
        <f>'PLANILHA DE ITENS INICIAL'!D14</f>
        <v>26</v>
      </c>
      <c r="E14" s="48" t="str">
        <f>'PLANILHA DE ITENS INICIAL'!E14</f>
        <v>Material Elétrico e Eletrônico</v>
      </c>
      <c r="F14" s="48" t="str">
        <f>'PLANILHA DE ITENS INICIAL'!F14</f>
        <v>16/2019</v>
      </c>
      <c r="G14" s="48" t="str">
        <f>'PLANILHA DE ITENS INICIAL'!G14</f>
        <v>16/2019</v>
      </c>
      <c r="H14" s="48" t="str">
        <f>'PLANILHA DE ITENS INICIAL'!H14</f>
        <v>23305.005174.2019-58</v>
      </c>
      <c r="I14" s="48">
        <f>'PLANILHA DE ITENS INICIAL'!I14</f>
        <v>158154</v>
      </c>
      <c r="J14" s="49"/>
      <c r="K14" s="48" t="str">
        <f>'PLANILHA DE ITENS INICIAL'!K14</f>
        <v>60 DIAS</v>
      </c>
      <c r="L14" s="48" t="str">
        <f>'PLANILHA DE ITENS INICIAL'!L14</f>
        <v>NÃO SE APLICA</v>
      </c>
      <c r="M14" s="48"/>
      <c r="N14" s="155">
        <f>'PLANILHA DE ITENS INICIAL'!N14</f>
        <v>13</v>
      </c>
      <c r="O14" s="156">
        <f>'PLANILHA DE ITENS INICIAL'!O14</f>
        <v>41920</v>
      </c>
      <c r="P14" s="156" t="str">
        <f>'PLANILHA DE ITENS INICIAL'!P14</f>
        <v>CABO FLEXIVEL  2,5 MM² AZUL</v>
      </c>
      <c r="Q14" s="157" t="str">
        <f>'PLANILHA DE ITENS INICIAL'!Q14</f>
        <v>CABO FLEXIVEL  2,5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v>
      </c>
      <c r="R14" s="156" t="str">
        <f>'PLANILHA DE ITENS INICIAL'!R14</f>
        <v>ROLO 100M</v>
      </c>
      <c r="S14" s="156" t="str">
        <f>'PLANILHA DE ITENS INICIAL'!S14</f>
        <v>R.A.C. CUNHA - ME (COMPRASNET)</v>
      </c>
      <c r="T14" s="156" t="str">
        <f>'PLANILHA DE ITENS INICIAL'!T14</f>
        <v>20.240.470/0001-30</v>
      </c>
      <c r="U14" s="158">
        <f>'PLANILHA DE ITENS INICIAL'!U14</f>
        <v>74.99</v>
      </c>
      <c r="V14" s="156" t="str">
        <f>'PLANILHA DE ITENS INICIAL'!V14</f>
        <v>REALLUZ - COMERCIO DE MATERIAIS ELETRICOS LTDA - EPP (COMPRASNET)</v>
      </c>
      <c r="W14" s="156" t="str">
        <f>'PLANILHA DE ITENS INICIAL'!W14</f>
        <v>97.456.636/0001-84</v>
      </c>
      <c r="X14" s="158">
        <f>'PLANILHA DE ITENS INICIAL'!X14</f>
        <v>75.89</v>
      </c>
      <c r="Y14" s="156" t="str">
        <f>'PLANILHA DE ITENS INICIAL'!Y14</f>
        <v>S.A. DE JESUS COMERCIO DE MATERIAIS DE CONSTRUCAO - ME (COMPRASNET)</v>
      </c>
      <c r="Z14" s="156" t="str">
        <f>'PLANILHA DE ITENS INICIAL'!Z14</f>
        <v>21.896.826/0001-50</v>
      </c>
      <c r="AA14" s="158">
        <f>'PLANILHA DE ITENS INICIAL'!AA14</f>
        <v>75.89</v>
      </c>
      <c r="AB14" s="159">
        <f>'[1]PLANILHA DE ITENS INICIAL'!AB14</f>
        <v>75.58999999999999</v>
      </c>
      <c r="AC14" s="159">
        <v>63.49</v>
      </c>
      <c r="AD14" s="160"/>
      <c r="AE14" s="161"/>
      <c r="AF14" s="161"/>
      <c r="AG14" s="161"/>
      <c r="AH14" s="161"/>
      <c r="AI14" s="161"/>
      <c r="AJ14" s="161"/>
      <c r="AK14" s="161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3"/>
      <c r="CQ14" s="164">
        <v>1</v>
      </c>
      <c r="CR14" s="165"/>
      <c r="CS14" s="166"/>
      <c r="CT14" s="167"/>
      <c r="CU14" s="168">
        <f t="shared" si="0"/>
        <v>0</v>
      </c>
      <c r="CV14" s="169"/>
    </row>
    <row r="15" spans="1:100" s="54" customFormat="1" ht="156" customHeight="1">
      <c r="A15" s="48" t="str">
        <f>'PLANILHA DE ITENS INICIAL'!A15</f>
        <v>HTO</v>
      </c>
      <c r="B15" s="48" t="str">
        <f>'PLANILHA DE ITENS INICIAL'!B15</f>
        <v>CONSUMO</v>
      </c>
      <c r="C15" s="48" t="str">
        <f>'PLANILHA DE ITENS INICIAL'!C15</f>
        <v>MATERIAIS ELÉTRICOS - CONSUMO</v>
      </c>
      <c r="D15" s="48">
        <f>'PLANILHA DE ITENS INICIAL'!D15</f>
        <v>26</v>
      </c>
      <c r="E15" s="48" t="str">
        <f>'PLANILHA DE ITENS INICIAL'!E15</f>
        <v>Material Elétrico e Eletrônico</v>
      </c>
      <c r="F15" s="48" t="str">
        <f>'PLANILHA DE ITENS INICIAL'!F15</f>
        <v>16/2019</v>
      </c>
      <c r="G15" s="48" t="str">
        <f>'PLANILHA DE ITENS INICIAL'!G15</f>
        <v>16/2019</v>
      </c>
      <c r="H15" s="48" t="str">
        <f>'PLANILHA DE ITENS INICIAL'!H15</f>
        <v>23305.005174.2019-58</v>
      </c>
      <c r="I15" s="48">
        <f>'PLANILHA DE ITENS INICIAL'!I15</f>
        <v>158154</v>
      </c>
      <c r="J15" s="49"/>
      <c r="K15" s="48" t="str">
        <f>'PLANILHA DE ITENS INICIAL'!K15</f>
        <v>60 DIAS</v>
      </c>
      <c r="L15" s="48" t="str">
        <f>'PLANILHA DE ITENS INICIAL'!L15</f>
        <v>NÃO SE APLICA</v>
      </c>
      <c r="M15" s="48"/>
      <c r="N15" s="155">
        <f>'PLANILHA DE ITENS INICIAL'!N15</f>
        <v>14</v>
      </c>
      <c r="O15" s="156">
        <f>'PLANILHA DE ITENS INICIAL'!O15</f>
        <v>41920</v>
      </c>
      <c r="P15" s="156" t="str">
        <f>'PLANILHA DE ITENS INICIAL'!P15</f>
        <v>CABO FLEXÍVEL  2,5 MM² BRANCO</v>
      </c>
      <c r="Q15" s="157" t="str">
        <f>'PLANILHA DE ITENS INICIAL'!Q15</f>
        <v>CABO FLEXÍVEL  2,5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v>
      </c>
      <c r="R15" s="156" t="str">
        <f>'PLANILHA DE ITENS INICIAL'!R15</f>
        <v>ROLO 100M</v>
      </c>
      <c r="S15" s="156" t="str">
        <f>'PLANILHA DE ITENS INICIAL'!S15</f>
        <v>R.A.C. CUNHA - ME (COMPRASNET)</v>
      </c>
      <c r="T15" s="156" t="str">
        <f>'PLANILHA DE ITENS INICIAL'!T15</f>
        <v>20.240.470/0001-30</v>
      </c>
      <c r="U15" s="158">
        <f>'PLANILHA DE ITENS INICIAL'!U15</f>
        <v>74.99</v>
      </c>
      <c r="V15" s="156" t="str">
        <f>'PLANILHA DE ITENS INICIAL'!V15</f>
        <v>REALLUZ - COMERCIO DE MATERIAIS ELETRICOS LTDA - EPP (COMPRASNET)</v>
      </c>
      <c r="W15" s="156" t="str">
        <f>'PLANILHA DE ITENS INICIAL'!W15</f>
        <v>97.456.636/0001-84</v>
      </c>
      <c r="X15" s="158">
        <f>'PLANILHA DE ITENS INICIAL'!X15</f>
        <v>75.89</v>
      </c>
      <c r="Y15" s="156" t="str">
        <f>'PLANILHA DE ITENS INICIAL'!Y15</f>
        <v>S.A. DE JESUS COMERCIO DE MATERIAIS DE CONSTRUCAO - ME (COMPRASNET)</v>
      </c>
      <c r="Z15" s="156" t="str">
        <f>'PLANILHA DE ITENS INICIAL'!Z15</f>
        <v>21.896.826/0001-50</v>
      </c>
      <c r="AA15" s="158">
        <f>'PLANILHA DE ITENS INICIAL'!AA15</f>
        <v>75.89</v>
      </c>
      <c r="AB15" s="159">
        <f>'[1]PLANILHA DE ITENS INICIAL'!AB15</f>
        <v>75.58999999999999</v>
      </c>
      <c r="AC15" s="159">
        <v>63.49</v>
      </c>
      <c r="AD15" s="160"/>
      <c r="AE15" s="161"/>
      <c r="AF15" s="161"/>
      <c r="AG15" s="161"/>
      <c r="AH15" s="161"/>
      <c r="AI15" s="161"/>
      <c r="AJ15" s="161"/>
      <c r="AK15" s="161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3">
        <v>2</v>
      </c>
      <c r="CQ15" s="164">
        <v>1</v>
      </c>
      <c r="CR15" s="165"/>
      <c r="CS15" s="166"/>
      <c r="CT15" s="167"/>
      <c r="CU15" s="168">
        <f t="shared" si="0"/>
        <v>0</v>
      </c>
      <c r="CV15" s="169"/>
    </row>
    <row r="16" spans="1:100" s="54" customFormat="1" ht="156" customHeight="1">
      <c r="A16" s="48" t="str">
        <f>'PLANILHA DE ITENS INICIAL'!A16</f>
        <v>HTO</v>
      </c>
      <c r="B16" s="48" t="str">
        <f>'PLANILHA DE ITENS INICIAL'!B16</f>
        <v>CONSUMO</v>
      </c>
      <c r="C16" s="48" t="str">
        <f>'PLANILHA DE ITENS INICIAL'!C16</f>
        <v>MATERIAIS ELÉTRICOS - CONSUMO</v>
      </c>
      <c r="D16" s="48">
        <f>'PLANILHA DE ITENS INICIAL'!D16</f>
        <v>26</v>
      </c>
      <c r="E16" s="48" t="str">
        <f>'PLANILHA DE ITENS INICIAL'!E16</f>
        <v>Material Elétrico e Eletrônico</v>
      </c>
      <c r="F16" s="48" t="str">
        <f>'PLANILHA DE ITENS INICIAL'!F16</f>
        <v>16/2019</v>
      </c>
      <c r="G16" s="48" t="str">
        <f>'PLANILHA DE ITENS INICIAL'!G16</f>
        <v>16/2019</v>
      </c>
      <c r="H16" s="48" t="str">
        <f>'PLANILHA DE ITENS INICIAL'!H16</f>
        <v>23305.005174.2019-58</v>
      </c>
      <c r="I16" s="48">
        <f>'PLANILHA DE ITENS INICIAL'!I16</f>
        <v>158154</v>
      </c>
      <c r="J16" s="49"/>
      <c r="K16" s="48" t="str">
        <f>'PLANILHA DE ITENS INICIAL'!K16</f>
        <v>60 DIAS</v>
      </c>
      <c r="L16" s="48" t="str">
        <f>'PLANILHA DE ITENS INICIAL'!L16</f>
        <v>NÃO SE APLICA</v>
      </c>
      <c r="M16" s="48"/>
      <c r="N16" s="155">
        <f>'PLANILHA DE ITENS INICIAL'!N16</f>
        <v>15</v>
      </c>
      <c r="O16" s="156">
        <f>'PLANILHA DE ITENS INICIAL'!O16</f>
        <v>41920</v>
      </c>
      <c r="P16" s="156" t="str">
        <f>'PLANILHA DE ITENS INICIAL'!P16</f>
        <v>CABO FLEXÍVEL  2,5 MM² PRETO</v>
      </c>
      <c r="Q16" s="157" t="str">
        <f>'PLANILHA DE ITENS INICIAL'!Q16</f>
        <v>CABO FLEXÍVEL  2,5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v>
      </c>
      <c r="R16" s="156" t="str">
        <f>'PLANILHA DE ITENS INICIAL'!R16</f>
        <v>ROLO 100M</v>
      </c>
      <c r="S16" s="156" t="str">
        <f>'PLANILHA DE ITENS INICIAL'!S16</f>
        <v>R.A.C. CUNHA - ME (COMPRASNET)</v>
      </c>
      <c r="T16" s="156" t="str">
        <f>'PLANILHA DE ITENS INICIAL'!T16</f>
        <v>20.240.470/0001-30</v>
      </c>
      <c r="U16" s="158">
        <f>'PLANILHA DE ITENS INICIAL'!U16</f>
        <v>74.99</v>
      </c>
      <c r="V16" s="156" t="str">
        <f>'PLANILHA DE ITENS INICIAL'!V16</f>
        <v>REALLUZ - COMERCIO DE MATERIAIS ELETRICOS LTDA - EPP (COMPRASNET)</v>
      </c>
      <c r="W16" s="156" t="str">
        <f>'PLANILHA DE ITENS INICIAL'!W16</f>
        <v>97.456.636/0001-84</v>
      </c>
      <c r="X16" s="158">
        <f>'PLANILHA DE ITENS INICIAL'!X16</f>
        <v>75.89</v>
      </c>
      <c r="Y16" s="156" t="str">
        <f>'PLANILHA DE ITENS INICIAL'!Y16</f>
        <v>S.A. DE JESUS COMERCIO DE MATERIAIS DE CONSTRUCAO - ME (COMPRASNET)</v>
      </c>
      <c r="Z16" s="156" t="str">
        <f>'PLANILHA DE ITENS INICIAL'!Z16</f>
        <v>21.896.826/0001-50</v>
      </c>
      <c r="AA16" s="158">
        <f>'PLANILHA DE ITENS INICIAL'!AA16</f>
        <v>75.89</v>
      </c>
      <c r="AB16" s="159">
        <f>'[1]PLANILHA DE ITENS INICIAL'!AB16</f>
        <v>75.58999999999999</v>
      </c>
      <c r="AC16" s="159">
        <v>63.99</v>
      </c>
      <c r="AD16" s="160"/>
      <c r="AE16" s="161"/>
      <c r="AF16" s="161"/>
      <c r="AG16" s="161"/>
      <c r="AH16" s="161"/>
      <c r="AI16" s="161"/>
      <c r="AJ16" s="161"/>
      <c r="AK16" s="161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3">
        <v>2</v>
      </c>
      <c r="CQ16" s="164">
        <v>1</v>
      </c>
      <c r="CR16" s="165"/>
      <c r="CS16" s="166"/>
      <c r="CT16" s="167"/>
      <c r="CU16" s="168">
        <f t="shared" si="0"/>
        <v>0</v>
      </c>
      <c r="CV16" s="169"/>
    </row>
    <row r="17" spans="1:100" s="54" customFormat="1" ht="156" customHeight="1">
      <c r="A17" s="48" t="str">
        <f>'PLANILHA DE ITENS INICIAL'!A17</f>
        <v>HTO</v>
      </c>
      <c r="B17" s="48" t="str">
        <f>'PLANILHA DE ITENS INICIAL'!B17</f>
        <v>CONSUMO</v>
      </c>
      <c r="C17" s="48" t="str">
        <f>'PLANILHA DE ITENS INICIAL'!C17</f>
        <v>MATERIAIS ELÉTRICOS - CONSUMO</v>
      </c>
      <c r="D17" s="48">
        <f>'PLANILHA DE ITENS INICIAL'!D17</f>
        <v>26</v>
      </c>
      <c r="E17" s="48" t="str">
        <f>'PLANILHA DE ITENS INICIAL'!E17</f>
        <v>Material Elétrico e Eletrônico</v>
      </c>
      <c r="F17" s="48" t="str">
        <f>'PLANILHA DE ITENS INICIAL'!F17</f>
        <v>16/2019</v>
      </c>
      <c r="G17" s="48" t="str">
        <f>'PLANILHA DE ITENS INICIAL'!G17</f>
        <v>16/2019</v>
      </c>
      <c r="H17" s="48" t="str">
        <f>'PLANILHA DE ITENS INICIAL'!H17</f>
        <v>23305.005174.2019-58</v>
      </c>
      <c r="I17" s="48">
        <f>'PLANILHA DE ITENS INICIAL'!I17</f>
        <v>158154</v>
      </c>
      <c r="J17" s="49"/>
      <c r="K17" s="48" t="str">
        <f>'PLANILHA DE ITENS INICIAL'!K17</f>
        <v>60 DIAS</v>
      </c>
      <c r="L17" s="48" t="str">
        <f>'PLANILHA DE ITENS INICIAL'!L17</f>
        <v>NÃO SE APLICA</v>
      </c>
      <c r="M17" s="48"/>
      <c r="N17" s="155">
        <f>'PLANILHA DE ITENS INICIAL'!N17</f>
        <v>16</v>
      </c>
      <c r="O17" s="156">
        <f>'PLANILHA DE ITENS INICIAL'!O17</f>
        <v>41920</v>
      </c>
      <c r="P17" s="156" t="str">
        <f>'PLANILHA DE ITENS INICIAL'!P17</f>
        <v>CABO FLEXIVEL  2,5 MM² VERDE</v>
      </c>
      <c r="Q17" s="157" t="str">
        <f>'PLANILHA DE ITENS INICIAL'!Q17</f>
        <v>CABO FLEXIVEL  2,5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3,2 KG/100M.</v>
      </c>
      <c r="R17" s="156" t="str">
        <f>'PLANILHA DE ITENS INICIAL'!R17</f>
        <v>ROLO 100M</v>
      </c>
      <c r="S17" s="156" t="str">
        <f>'PLANILHA DE ITENS INICIAL'!S17</f>
        <v>R.A.C. CUNHA - ME (COMPRASNET)</v>
      </c>
      <c r="T17" s="156" t="str">
        <f>'PLANILHA DE ITENS INICIAL'!T17</f>
        <v>20.240.470/0001-30</v>
      </c>
      <c r="U17" s="158">
        <f>'PLANILHA DE ITENS INICIAL'!U17</f>
        <v>74.99</v>
      </c>
      <c r="V17" s="156" t="str">
        <f>'PLANILHA DE ITENS INICIAL'!V17</f>
        <v>REALLUZ - COMERCIO DE MATERIAIS ELETRICOS LTDA - EPP (COMPRASNET)</v>
      </c>
      <c r="W17" s="156" t="str">
        <f>'PLANILHA DE ITENS INICIAL'!W17</f>
        <v>97.456.636/0001-84</v>
      </c>
      <c r="X17" s="158">
        <f>'PLANILHA DE ITENS INICIAL'!X17</f>
        <v>75.89</v>
      </c>
      <c r="Y17" s="156" t="str">
        <f>'PLANILHA DE ITENS INICIAL'!Y17</f>
        <v>S.A. DE JESUS COMERCIO DE MATERIAIS DE CONSTRUCAO - ME (COMPRASNET)</v>
      </c>
      <c r="Z17" s="156" t="str">
        <f>'PLANILHA DE ITENS INICIAL'!Z17</f>
        <v>21.896.826/0001-50</v>
      </c>
      <c r="AA17" s="158">
        <f>'PLANILHA DE ITENS INICIAL'!AA17</f>
        <v>75.89</v>
      </c>
      <c r="AB17" s="159">
        <f>'[1]PLANILHA DE ITENS INICIAL'!AB17</f>
        <v>75.58999999999999</v>
      </c>
      <c r="AC17" s="159">
        <v>63.99</v>
      </c>
      <c r="AD17" s="160"/>
      <c r="AE17" s="161"/>
      <c r="AF17" s="161"/>
      <c r="AG17" s="161"/>
      <c r="AH17" s="161"/>
      <c r="AI17" s="161"/>
      <c r="AJ17" s="161"/>
      <c r="AK17" s="161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3"/>
      <c r="CQ17" s="164">
        <v>1</v>
      </c>
      <c r="CR17" s="165"/>
      <c r="CS17" s="166"/>
      <c r="CT17" s="167"/>
      <c r="CU17" s="168">
        <f t="shared" si="0"/>
        <v>0</v>
      </c>
      <c r="CV17" s="169"/>
    </row>
    <row r="18" spans="1:100" s="54" customFormat="1" ht="156" customHeight="1">
      <c r="A18" s="48" t="str">
        <f>'PLANILHA DE ITENS INICIAL'!A18</f>
        <v>HTO</v>
      </c>
      <c r="B18" s="48" t="str">
        <f>'PLANILHA DE ITENS INICIAL'!B18</f>
        <v>CONSUMO</v>
      </c>
      <c r="C18" s="48" t="str">
        <f>'PLANILHA DE ITENS INICIAL'!C18</f>
        <v>MATERIAIS ELÉTRICOS - CONSUMO</v>
      </c>
      <c r="D18" s="48">
        <f>'PLANILHA DE ITENS INICIAL'!D18</f>
        <v>26</v>
      </c>
      <c r="E18" s="48" t="str">
        <f>'PLANILHA DE ITENS INICIAL'!E18</f>
        <v>Material Elétrico e Eletrônico</v>
      </c>
      <c r="F18" s="48" t="str">
        <f>'PLANILHA DE ITENS INICIAL'!F18</f>
        <v>16/2019</v>
      </c>
      <c r="G18" s="48" t="str">
        <f>'PLANILHA DE ITENS INICIAL'!G18</f>
        <v>16/2019</v>
      </c>
      <c r="H18" s="48" t="str">
        <f>'PLANILHA DE ITENS INICIAL'!H18</f>
        <v>23305.005174.2019-58</v>
      </c>
      <c r="I18" s="48">
        <f>'PLANILHA DE ITENS INICIAL'!I18</f>
        <v>158154</v>
      </c>
      <c r="J18" s="49"/>
      <c r="K18" s="48" t="str">
        <f>'PLANILHA DE ITENS INICIAL'!K18</f>
        <v>60 DIAS</v>
      </c>
      <c r="L18" s="48" t="str">
        <f>'PLANILHA DE ITENS INICIAL'!L18</f>
        <v>NÃO SE APLICA</v>
      </c>
      <c r="M18" s="48"/>
      <c r="N18" s="155">
        <f>'PLANILHA DE ITENS INICIAL'!N18</f>
        <v>17</v>
      </c>
      <c r="O18" s="156">
        <f>'PLANILHA DE ITENS INICIAL'!O18</f>
        <v>41920</v>
      </c>
      <c r="P18" s="156" t="str">
        <f>'PLANILHA DE ITENS INICIAL'!P18</f>
        <v>CABO FLEXIVEL  2,5 MM² VERMELHO</v>
      </c>
      <c r="Q18" s="157" t="str">
        <f>'PLANILHA DE ITENS INICIAL'!Q18</f>
        <v>CABO FLEXIVEL  2,5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3.2 KG/100M.</v>
      </c>
      <c r="R18" s="156" t="str">
        <f>'PLANILHA DE ITENS INICIAL'!R18</f>
        <v>ROLO 100M</v>
      </c>
      <c r="S18" s="156" t="str">
        <f>'PLANILHA DE ITENS INICIAL'!S18</f>
        <v>R.A.C. CUNHA - ME (COMPRASNET)</v>
      </c>
      <c r="T18" s="156" t="str">
        <f>'PLANILHA DE ITENS INICIAL'!T18</f>
        <v>20.240.470/0001-30</v>
      </c>
      <c r="U18" s="158">
        <f>'PLANILHA DE ITENS INICIAL'!U18</f>
        <v>74.99</v>
      </c>
      <c r="V18" s="156" t="str">
        <f>'PLANILHA DE ITENS INICIAL'!V18</f>
        <v>REALLUZ - COMERCIO DE MATERIAIS ELETRICOS LTDA - EPP (COMPRASNET)</v>
      </c>
      <c r="W18" s="156" t="str">
        <f>'PLANILHA DE ITENS INICIAL'!W18</f>
        <v>97.456.636/0001-84</v>
      </c>
      <c r="X18" s="158">
        <f>'PLANILHA DE ITENS INICIAL'!X18</f>
        <v>75.89</v>
      </c>
      <c r="Y18" s="156" t="str">
        <f>'PLANILHA DE ITENS INICIAL'!Y18</f>
        <v>S.A. DE JESUS COMERCIO DE MATERIAIS DE CONSTRUCAO - ME (COMPRASNET)</v>
      </c>
      <c r="Z18" s="156" t="str">
        <f>'PLANILHA DE ITENS INICIAL'!Z18</f>
        <v>21.896.826/0001-50</v>
      </c>
      <c r="AA18" s="158">
        <f>'PLANILHA DE ITENS INICIAL'!AA18</f>
        <v>75.89</v>
      </c>
      <c r="AB18" s="159">
        <f>'[1]PLANILHA DE ITENS INICIAL'!AB18</f>
        <v>75.58999999999999</v>
      </c>
      <c r="AC18" s="159">
        <v>63.99</v>
      </c>
      <c r="AD18" s="160"/>
      <c r="AE18" s="161"/>
      <c r="AF18" s="161"/>
      <c r="AG18" s="161"/>
      <c r="AH18" s="161"/>
      <c r="AI18" s="161"/>
      <c r="AJ18" s="161"/>
      <c r="AK18" s="161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3">
        <v>2</v>
      </c>
      <c r="CQ18" s="164">
        <v>1</v>
      </c>
      <c r="CR18" s="165"/>
      <c r="CS18" s="166"/>
      <c r="CT18" s="167"/>
      <c r="CU18" s="168">
        <f t="shared" si="0"/>
        <v>0</v>
      </c>
      <c r="CV18" s="169"/>
    </row>
    <row r="19" spans="1:100" s="54" customFormat="1" ht="156" customHeight="1">
      <c r="A19" s="48" t="str">
        <f>'PLANILHA DE ITENS INICIAL'!A19</f>
        <v>HTO</v>
      </c>
      <c r="B19" s="48" t="str">
        <f>'PLANILHA DE ITENS INICIAL'!B19</f>
        <v>CONSUMO</v>
      </c>
      <c r="C19" s="48" t="str">
        <f>'PLANILHA DE ITENS INICIAL'!C19</f>
        <v>MATERIAIS ELÉTRICOS - CONSUMO</v>
      </c>
      <c r="D19" s="48">
        <f>'PLANILHA DE ITENS INICIAL'!D19</f>
        <v>26</v>
      </c>
      <c r="E19" s="48" t="str">
        <f>'PLANILHA DE ITENS INICIAL'!E19</f>
        <v>Material Elétrico e Eletrônico</v>
      </c>
      <c r="F19" s="48" t="str">
        <f>'PLANILHA DE ITENS INICIAL'!F19</f>
        <v>16/2019</v>
      </c>
      <c r="G19" s="48" t="str">
        <f>'PLANILHA DE ITENS INICIAL'!G19</f>
        <v>16/2019</v>
      </c>
      <c r="H19" s="48" t="str">
        <f>'PLANILHA DE ITENS INICIAL'!H19</f>
        <v>23305.005174.2019-58</v>
      </c>
      <c r="I19" s="48">
        <f>'PLANILHA DE ITENS INICIAL'!I19</f>
        <v>158154</v>
      </c>
      <c r="J19" s="49"/>
      <c r="K19" s="48" t="str">
        <f>'PLANILHA DE ITENS INICIAL'!K19</f>
        <v>60 DIAS</v>
      </c>
      <c r="L19" s="48" t="str">
        <f>'PLANILHA DE ITENS INICIAL'!L19</f>
        <v>NÃO SE APLICA</v>
      </c>
      <c r="M19" s="48"/>
      <c r="N19" s="155">
        <f>'PLANILHA DE ITENS INICIAL'!N19</f>
        <v>18</v>
      </c>
      <c r="O19" s="156">
        <f>'PLANILHA DE ITENS INICIAL'!O19</f>
        <v>41920</v>
      </c>
      <c r="P19" s="156" t="str">
        <f>'PLANILHA DE ITENS INICIAL'!P19</f>
        <v>CABO FLEXÍVEL  4 MM² AMARELO</v>
      </c>
      <c r="Q19" s="157" t="str">
        <f>'PLANILHA DE ITENS INICIAL'!Q19</f>
        <v>CABO FLEXÍVEL  4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19" s="156" t="str">
        <f>'PLANILHA DE ITENS INICIAL'!R19</f>
        <v>ROLO 100M</v>
      </c>
      <c r="S19" s="156" t="str">
        <f>'PLANILHA DE ITENS INICIAL'!S19</f>
        <v>ELFORT IMPORTACAO E DISTRIBUICAO DE PRODUTOS LTDA - ME (COMPRASNET)</v>
      </c>
      <c r="T19" s="156" t="str">
        <f>'PLANILHA DE ITENS INICIAL'!T19</f>
        <v>09.213.849/0001-18</v>
      </c>
      <c r="U19" s="158">
        <f>'PLANILHA DE ITENS INICIAL'!U19</f>
        <v>142.81</v>
      </c>
      <c r="V19" s="156" t="str">
        <f>'PLANILHA DE ITENS INICIAL'!V19</f>
        <v>GIGA MATERIAIS ELETRICOS LTDA - ME (COMPRASNET)</v>
      </c>
      <c r="W19" s="156" t="str">
        <f>'PLANILHA DE ITENS INICIAL'!W19</f>
        <v>14.784.795/0001-80</v>
      </c>
      <c r="X19" s="158">
        <f>'PLANILHA DE ITENS INICIAL'!X19</f>
        <v>142.82</v>
      </c>
      <c r="Y19" s="156" t="str">
        <f>'PLANILHA DE ITENS INICIAL'!Y19</f>
        <v>G. P. A. GERENCIAMENTO E PROJETOS LTDA - ME (COMPRASNET)</v>
      </c>
      <c r="Z19" s="156" t="str">
        <f>'PLANILHA DE ITENS INICIAL'!Z19</f>
        <v>11.175.931/0001-47</v>
      </c>
      <c r="AA19" s="158">
        <f>'PLANILHA DE ITENS INICIAL'!AA19</f>
        <v>142.83</v>
      </c>
      <c r="AB19" s="159">
        <f>'[1]PLANILHA DE ITENS INICIAL'!AB19</f>
        <v>142.82000000000002</v>
      </c>
      <c r="AC19" s="159">
        <v>75.57</v>
      </c>
      <c r="AD19" s="160"/>
      <c r="AE19" s="161"/>
      <c r="AF19" s="161"/>
      <c r="AG19" s="161"/>
      <c r="AH19" s="161"/>
      <c r="AI19" s="161"/>
      <c r="AJ19" s="161"/>
      <c r="AK19" s="161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3"/>
      <c r="CQ19" s="164">
        <v>1</v>
      </c>
      <c r="CR19" s="165"/>
      <c r="CS19" s="166"/>
      <c r="CT19" s="167"/>
      <c r="CU19" s="168">
        <f t="shared" si="0"/>
        <v>0</v>
      </c>
      <c r="CV19" s="169"/>
    </row>
    <row r="20" spans="1:100" s="54" customFormat="1" ht="156" customHeight="1">
      <c r="A20" s="48" t="str">
        <f>'PLANILHA DE ITENS INICIAL'!A20</f>
        <v>HTO</v>
      </c>
      <c r="B20" s="48" t="str">
        <f>'PLANILHA DE ITENS INICIAL'!B20</f>
        <v>CONSUMO</v>
      </c>
      <c r="C20" s="48" t="str">
        <f>'PLANILHA DE ITENS INICIAL'!C20</f>
        <v>MATERIAIS ELÉTRICOS - CONSUMO</v>
      </c>
      <c r="D20" s="48">
        <f>'PLANILHA DE ITENS INICIAL'!D20</f>
        <v>26</v>
      </c>
      <c r="E20" s="48" t="str">
        <f>'PLANILHA DE ITENS INICIAL'!E20</f>
        <v>Material Elétrico e Eletrônico</v>
      </c>
      <c r="F20" s="48" t="str">
        <f>'PLANILHA DE ITENS INICIAL'!F20</f>
        <v>16/2019</v>
      </c>
      <c r="G20" s="48" t="str">
        <f>'PLANILHA DE ITENS INICIAL'!G20</f>
        <v>16/2019</v>
      </c>
      <c r="H20" s="48" t="str">
        <f>'PLANILHA DE ITENS INICIAL'!H20</f>
        <v>23305.005174.2019-58</v>
      </c>
      <c r="I20" s="48">
        <f>'PLANILHA DE ITENS INICIAL'!I20</f>
        <v>158154</v>
      </c>
      <c r="J20" s="49"/>
      <c r="K20" s="48" t="str">
        <f>'PLANILHA DE ITENS INICIAL'!K20</f>
        <v>60 DIAS</v>
      </c>
      <c r="L20" s="48" t="str">
        <f>'PLANILHA DE ITENS INICIAL'!L20</f>
        <v>NÃO SE APLICA</v>
      </c>
      <c r="M20" s="48"/>
      <c r="N20" s="155">
        <f>'PLANILHA DE ITENS INICIAL'!N20</f>
        <v>19</v>
      </c>
      <c r="O20" s="156">
        <f>'PLANILHA DE ITENS INICIAL'!O20</f>
        <v>41920</v>
      </c>
      <c r="P20" s="156" t="str">
        <f>'PLANILHA DE ITENS INICIAL'!P20</f>
        <v>CABO FLEXIVEL  4 MM² AZUL</v>
      </c>
      <c r="Q20" s="157" t="str">
        <f>'PLANILHA DE ITENS INICIAL'!Q20</f>
        <v>CABO FLEXIVEL  4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20" s="156" t="str">
        <f>'PLANILHA DE ITENS INICIAL'!R20</f>
        <v>ROLO 100M</v>
      </c>
      <c r="S20" s="156" t="str">
        <f>'PLANILHA DE ITENS INICIAL'!S20</f>
        <v>ELFORT IMPORTACAO E DISTRIBUICAO DE PRODUTOS LTDA - ME (COMPRASNET)</v>
      </c>
      <c r="T20" s="156" t="str">
        <f>'PLANILHA DE ITENS INICIAL'!T20</f>
        <v>09.213.849/0001-18</v>
      </c>
      <c r="U20" s="158">
        <f>'PLANILHA DE ITENS INICIAL'!U20</f>
        <v>142.81</v>
      </c>
      <c r="V20" s="156" t="str">
        <f>'PLANILHA DE ITENS INICIAL'!V20</f>
        <v>GIGA MATERIAIS ELETRICOS LTDA - ME (COMPRASNET)</v>
      </c>
      <c r="W20" s="156" t="str">
        <f>'PLANILHA DE ITENS INICIAL'!W20</f>
        <v>14.784.795/0001-80</v>
      </c>
      <c r="X20" s="158">
        <f>'PLANILHA DE ITENS INICIAL'!X20</f>
        <v>142.82</v>
      </c>
      <c r="Y20" s="156" t="str">
        <f>'PLANILHA DE ITENS INICIAL'!Y20</f>
        <v>G. P. A. GERENCIAMENTO E PROJETOS LTDA - ME (COMPRASNET)</v>
      </c>
      <c r="Z20" s="156" t="str">
        <f>'PLANILHA DE ITENS INICIAL'!Z20</f>
        <v>11.175.931/0001-47</v>
      </c>
      <c r="AA20" s="158">
        <f>'PLANILHA DE ITENS INICIAL'!AA20</f>
        <v>142.83</v>
      </c>
      <c r="AB20" s="159">
        <f>'[1]PLANILHA DE ITENS INICIAL'!AB20</f>
        <v>142.82000000000002</v>
      </c>
      <c r="AC20" s="159">
        <v>97.98</v>
      </c>
      <c r="AD20" s="160"/>
      <c r="AE20" s="161"/>
      <c r="AF20" s="161"/>
      <c r="AG20" s="161"/>
      <c r="AH20" s="161"/>
      <c r="AI20" s="161"/>
      <c r="AJ20" s="161"/>
      <c r="AK20" s="161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3">
        <v>1</v>
      </c>
      <c r="CQ20" s="164">
        <v>1</v>
      </c>
      <c r="CR20" s="165"/>
      <c r="CS20" s="166"/>
      <c r="CT20" s="167"/>
      <c r="CU20" s="168">
        <f t="shared" si="0"/>
        <v>0</v>
      </c>
      <c r="CV20" s="169"/>
    </row>
    <row r="21" spans="1:100" s="54" customFormat="1" ht="156" customHeight="1">
      <c r="A21" s="48" t="str">
        <f>'PLANILHA DE ITENS INICIAL'!A21</f>
        <v>HTO</v>
      </c>
      <c r="B21" s="48" t="str">
        <f>'PLANILHA DE ITENS INICIAL'!B21</f>
        <v>CONSUMO</v>
      </c>
      <c r="C21" s="48" t="str">
        <f>'PLANILHA DE ITENS INICIAL'!C21</f>
        <v>MATERIAIS ELÉTRICOS - CONSUMO</v>
      </c>
      <c r="D21" s="48">
        <f>'PLANILHA DE ITENS INICIAL'!D21</f>
        <v>26</v>
      </c>
      <c r="E21" s="48" t="str">
        <f>'PLANILHA DE ITENS INICIAL'!E21</f>
        <v>Material Elétrico e Eletrônico</v>
      </c>
      <c r="F21" s="48" t="str">
        <f>'PLANILHA DE ITENS INICIAL'!F21</f>
        <v>16/2019</v>
      </c>
      <c r="G21" s="48" t="str">
        <f>'PLANILHA DE ITENS INICIAL'!G21</f>
        <v>16/2019</v>
      </c>
      <c r="H21" s="48" t="str">
        <f>'PLANILHA DE ITENS INICIAL'!H21</f>
        <v>23305.005174.2019-58</v>
      </c>
      <c r="I21" s="48">
        <f>'PLANILHA DE ITENS INICIAL'!I21</f>
        <v>158154</v>
      </c>
      <c r="J21" s="49"/>
      <c r="K21" s="48" t="str">
        <f>'PLANILHA DE ITENS INICIAL'!K21</f>
        <v>60 DIAS</v>
      </c>
      <c r="L21" s="48" t="str">
        <f>'PLANILHA DE ITENS INICIAL'!L21</f>
        <v>NÃO SE APLICA</v>
      </c>
      <c r="M21" s="48"/>
      <c r="N21" s="155">
        <f>'PLANILHA DE ITENS INICIAL'!N21</f>
        <v>20</v>
      </c>
      <c r="O21" s="156">
        <f>'PLANILHA DE ITENS INICIAL'!O21</f>
        <v>41920</v>
      </c>
      <c r="P21" s="156" t="str">
        <f>'PLANILHA DE ITENS INICIAL'!P21</f>
        <v>CABO FLEXÍVEL  4 MM² BRANCO</v>
      </c>
      <c r="Q21" s="157" t="str">
        <f>'PLANILHA DE ITENS INICIAL'!Q21</f>
        <v>CABO FLEXÍVEL  4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21" s="156" t="str">
        <f>'PLANILHA DE ITENS INICIAL'!R21</f>
        <v>ROLO 100M</v>
      </c>
      <c r="S21" s="156" t="str">
        <f>'PLANILHA DE ITENS INICIAL'!S21</f>
        <v>ELFORT IMPORTACAO E DISTRIBUICAO DE PRODUTOS LTDA - ME (COMPRASNET)</v>
      </c>
      <c r="T21" s="156" t="str">
        <f>'PLANILHA DE ITENS INICIAL'!T21</f>
        <v>09.213.849/0001-18</v>
      </c>
      <c r="U21" s="158">
        <f>'PLANILHA DE ITENS INICIAL'!U21</f>
        <v>142.81</v>
      </c>
      <c r="V21" s="156" t="str">
        <f>'PLANILHA DE ITENS INICIAL'!V21</f>
        <v>GIGA MATERIAIS ELETRICOS LTDA - ME (COMPRASNET)</v>
      </c>
      <c r="W21" s="156" t="str">
        <f>'PLANILHA DE ITENS INICIAL'!W21</f>
        <v>14.784.795/0001-80</v>
      </c>
      <c r="X21" s="158">
        <f>'PLANILHA DE ITENS INICIAL'!X21</f>
        <v>142.82</v>
      </c>
      <c r="Y21" s="156" t="str">
        <f>'PLANILHA DE ITENS INICIAL'!Y21</f>
        <v>G. P. A. GERENCIAMENTO E PROJETOS LTDA - ME (COMPRASNET)</v>
      </c>
      <c r="Z21" s="156" t="str">
        <f>'PLANILHA DE ITENS INICIAL'!Z21</f>
        <v>11.175.931/0001-47</v>
      </c>
      <c r="AA21" s="158">
        <f>'PLANILHA DE ITENS INICIAL'!AA21</f>
        <v>142.83</v>
      </c>
      <c r="AB21" s="159">
        <f>'[1]PLANILHA DE ITENS INICIAL'!AB21</f>
        <v>142.82000000000002</v>
      </c>
      <c r="AC21" s="159">
        <v>97.98</v>
      </c>
      <c r="AD21" s="160"/>
      <c r="AE21" s="161"/>
      <c r="AF21" s="161"/>
      <c r="AG21" s="161"/>
      <c r="AH21" s="161"/>
      <c r="AI21" s="161"/>
      <c r="AJ21" s="161"/>
      <c r="AK21" s="161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3">
        <v>1</v>
      </c>
      <c r="CQ21" s="164">
        <v>1</v>
      </c>
      <c r="CR21" s="165"/>
      <c r="CS21" s="166"/>
      <c r="CT21" s="167"/>
      <c r="CU21" s="168">
        <f t="shared" si="0"/>
        <v>0</v>
      </c>
      <c r="CV21" s="169"/>
    </row>
    <row r="22" spans="1:100" s="54" customFormat="1" ht="156" customHeight="1">
      <c r="A22" s="48" t="str">
        <f>'PLANILHA DE ITENS INICIAL'!A22</f>
        <v>HTO</v>
      </c>
      <c r="B22" s="48" t="str">
        <f>'PLANILHA DE ITENS INICIAL'!B22</f>
        <v>CONSUMO</v>
      </c>
      <c r="C22" s="48" t="str">
        <f>'PLANILHA DE ITENS INICIAL'!C22</f>
        <v>MATERIAIS ELÉTRICOS - CONSUMO</v>
      </c>
      <c r="D22" s="48">
        <f>'PLANILHA DE ITENS INICIAL'!D22</f>
        <v>26</v>
      </c>
      <c r="E22" s="48" t="str">
        <f>'PLANILHA DE ITENS INICIAL'!E22</f>
        <v>Material Elétrico e Eletrônico</v>
      </c>
      <c r="F22" s="48" t="str">
        <f>'PLANILHA DE ITENS INICIAL'!F22</f>
        <v>16/2019</v>
      </c>
      <c r="G22" s="48" t="str">
        <f>'PLANILHA DE ITENS INICIAL'!G22</f>
        <v>16/2019</v>
      </c>
      <c r="H22" s="48" t="str">
        <f>'PLANILHA DE ITENS INICIAL'!H22</f>
        <v>23305.005174.2019-58</v>
      </c>
      <c r="I22" s="48">
        <f>'PLANILHA DE ITENS INICIAL'!I22</f>
        <v>158154</v>
      </c>
      <c r="J22" s="49"/>
      <c r="K22" s="48" t="str">
        <f>'PLANILHA DE ITENS INICIAL'!K22</f>
        <v>60 DIAS</v>
      </c>
      <c r="L22" s="48" t="str">
        <f>'PLANILHA DE ITENS INICIAL'!L22</f>
        <v>NÃO SE APLICA</v>
      </c>
      <c r="M22" s="48"/>
      <c r="N22" s="155">
        <f>'PLANILHA DE ITENS INICIAL'!N22</f>
        <v>21</v>
      </c>
      <c r="O22" s="156">
        <f>'PLANILHA DE ITENS INICIAL'!O22</f>
        <v>41920</v>
      </c>
      <c r="P22" s="156" t="str">
        <f>'PLANILHA DE ITENS INICIAL'!P22</f>
        <v>CABO FLEXÍVEL  4 MM² PRETO</v>
      </c>
      <c r="Q22" s="157" t="str">
        <f>'PLANILHA DE ITENS INICIAL'!Q22</f>
        <v>CABO FLEXÍVEL  4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22" s="156" t="str">
        <f>'PLANILHA DE ITENS INICIAL'!R22</f>
        <v>ROLO 100M</v>
      </c>
      <c r="S22" s="156" t="str">
        <f>'PLANILHA DE ITENS INICIAL'!S22</f>
        <v>ELFORT IMPORTACAO E DISTRIBUICAO DE PRODUTOS LTDA - ME (COMPRASNET)</v>
      </c>
      <c r="T22" s="156" t="str">
        <f>'PLANILHA DE ITENS INICIAL'!T22</f>
        <v>09.213.849/0001-18</v>
      </c>
      <c r="U22" s="158">
        <f>'PLANILHA DE ITENS INICIAL'!U22</f>
        <v>142.81</v>
      </c>
      <c r="V22" s="156" t="str">
        <f>'PLANILHA DE ITENS INICIAL'!V22</f>
        <v>GIGA MATERIAIS ELETRICOS LTDA - ME (COMPRASNET)</v>
      </c>
      <c r="W22" s="156" t="str">
        <f>'PLANILHA DE ITENS INICIAL'!W22</f>
        <v>14.784.795/0001-80</v>
      </c>
      <c r="X22" s="158">
        <f>'PLANILHA DE ITENS INICIAL'!X22</f>
        <v>142.82</v>
      </c>
      <c r="Y22" s="156" t="str">
        <f>'PLANILHA DE ITENS INICIAL'!Y22</f>
        <v>G. P. A. GERENCIAMENTO E PROJETOS LTDA - ME (COMPRASNET)</v>
      </c>
      <c r="Z22" s="156" t="str">
        <f>'PLANILHA DE ITENS INICIAL'!Z22</f>
        <v>11.175.931/0001-47</v>
      </c>
      <c r="AA22" s="158">
        <f>'PLANILHA DE ITENS INICIAL'!AA22</f>
        <v>142.83</v>
      </c>
      <c r="AB22" s="159">
        <f>'[1]PLANILHA DE ITENS INICIAL'!AB22</f>
        <v>142.82000000000002</v>
      </c>
      <c r="AC22" s="159">
        <v>96.99</v>
      </c>
      <c r="AD22" s="160"/>
      <c r="AE22" s="161"/>
      <c r="AF22" s="161"/>
      <c r="AG22" s="161"/>
      <c r="AH22" s="161"/>
      <c r="AI22" s="161"/>
      <c r="AJ22" s="161"/>
      <c r="AK22" s="161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3">
        <v>1</v>
      </c>
      <c r="CQ22" s="164">
        <v>1</v>
      </c>
      <c r="CR22" s="165"/>
      <c r="CS22" s="166"/>
      <c r="CT22" s="167"/>
      <c r="CU22" s="168">
        <f t="shared" si="0"/>
        <v>0</v>
      </c>
      <c r="CV22" s="169"/>
    </row>
    <row r="23" spans="1:100" s="54" customFormat="1" ht="156" customHeight="1">
      <c r="A23" s="48" t="str">
        <f>'PLANILHA DE ITENS INICIAL'!A23</f>
        <v>HTO</v>
      </c>
      <c r="B23" s="48" t="str">
        <f>'PLANILHA DE ITENS INICIAL'!B23</f>
        <v>CONSUMO</v>
      </c>
      <c r="C23" s="48" t="str">
        <f>'PLANILHA DE ITENS INICIAL'!C23</f>
        <v>MATERIAIS ELÉTRICOS - CONSUMO</v>
      </c>
      <c r="D23" s="48">
        <f>'PLANILHA DE ITENS INICIAL'!D23</f>
        <v>26</v>
      </c>
      <c r="E23" s="48" t="str">
        <f>'PLANILHA DE ITENS INICIAL'!E23</f>
        <v>Material Elétrico e Eletrônico</v>
      </c>
      <c r="F23" s="48" t="str">
        <f>'PLANILHA DE ITENS INICIAL'!F23</f>
        <v>16/2019</v>
      </c>
      <c r="G23" s="48" t="str">
        <f>'PLANILHA DE ITENS INICIAL'!G23</f>
        <v>16/2019</v>
      </c>
      <c r="H23" s="48" t="str">
        <f>'PLANILHA DE ITENS INICIAL'!H23</f>
        <v>23305.005174.2019-58</v>
      </c>
      <c r="I23" s="48">
        <f>'PLANILHA DE ITENS INICIAL'!I23</f>
        <v>158154</v>
      </c>
      <c r="J23" s="49"/>
      <c r="K23" s="48" t="str">
        <f>'PLANILHA DE ITENS INICIAL'!K23</f>
        <v>60 DIAS</v>
      </c>
      <c r="L23" s="48" t="str">
        <f>'PLANILHA DE ITENS INICIAL'!L23</f>
        <v>NÃO SE APLICA</v>
      </c>
      <c r="M23" s="48"/>
      <c r="N23" s="155">
        <f>'PLANILHA DE ITENS INICIAL'!N23</f>
        <v>22</v>
      </c>
      <c r="O23" s="156">
        <f>'PLANILHA DE ITENS INICIAL'!O23</f>
        <v>41920</v>
      </c>
      <c r="P23" s="156" t="str">
        <f>'PLANILHA DE ITENS INICIAL'!P23</f>
        <v>CABO FLEXÍVEL  4 MM² VERDE</v>
      </c>
      <c r="Q23" s="157" t="str">
        <f>'PLANILHA DE ITENS INICIAL'!Q23</f>
        <v>CABO FLEXÍVEL  4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23" s="156" t="str">
        <f>'PLANILHA DE ITENS INICIAL'!R23</f>
        <v>ROLO 100M</v>
      </c>
      <c r="S23" s="156" t="str">
        <f>'PLANILHA DE ITENS INICIAL'!S23</f>
        <v>ELFORT IMPORTACAO E DISTRIBUICAO DE PRODUTOS LTDA - ME (COMPRASNET)</v>
      </c>
      <c r="T23" s="156" t="str">
        <f>'PLANILHA DE ITENS INICIAL'!T23</f>
        <v>09.213.849/0001-18</v>
      </c>
      <c r="U23" s="158">
        <f>'PLANILHA DE ITENS INICIAL'!U23</f>
        <v>142.81</v>
      </c>
      <c r="V23" s="156" t="str">
        <f>'PLANILHA DE ITENS INICIAL'!V23</f>
        <v>GIGA MATERIAIS ELETRICOS LTDA - ME (COMPRASNET)</v>
      </c>
      <c r="W23" s="156" t="str">
        <f>'PLANILHA DE ITENS INICIAL'!W23</f>
        <v>14.784.795/0001-80</v>
      </c>
      <c r="X23" s="158">
        <f>'PLANILHA DE ITENS INICIAL'!X23</f>
        <v>142.82</v>
      </c>
      <c r="Y23" s="156" t="str">
        <f>'PLANILHA DE ITENS INICIAL'!Y23</f>
        <v>G. P. A. GERENCIAMENTO E PROJETOS LTDA - ME (COMPRASNET)</v>
      </c>
      <c r="Z23" s="156" t="str">
        <f>'PLANILHA DE ITENS INICIAL'!Z23</f>
        <v>11.175.931/0001-47</v>
      </c>
      <c r="AA23" s="158">
        <f>'PLANILHA DE ITENS INICIAL'!AA23</f>
        <v>142.83</v>
      </c>
      <c r="AB23" s="159">
        <f>'[1]PLANILHA DE ITENS INICIAL'!AB23</f>
        <v>142.82000000000002</v>
      </c>
      <c r="AC23" s="159">
        <v>97.99</v>
      </c>
      <c r="AD23" s="160"/>
      <c r="AE23" s="161"/>
      <c r="AF23" s="161"/>
      <c r="AG23" s="161"/>
      <c r="AH23" s="161"/>
      <c r="AI23" s="161"/>
      <c r="AJ23" s="161"/>
      <c r="AK23" s="161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3"/>
      <c r="CQ23" s="164">
        <v>1</v>
      </c>
      <c r="CR23" s="165"/>
      <c r="CS23" s="166"/>
      <c r="CT23" s="167"/>
      <c r="CU23" s="168">
        <f t="shared" si="0"/>
        <v>0</v>
      </c>
      <c r="CV23" s="169"/>
    </row>
    <row r="24" spans="1:100" s="54" customFormat="1" ht="156" customHeight="1">
      <c r="A24" s="48" t="str">
        <f>'PLANILHA DE ITENS INICIAL'!A24</f>
        <v>HTO</v>
      </c>
      <c r="B24" s="48" t="str">
        <f>'PLANILHA DE ITENS INICIAL'!B24</f>
        <v>CONSUMO</v>
      </c>
      <c r="C24" s="48" t="str">
        <f>'PLANILHA DE ITENS INICIAL'!C24</f>
        <v>MATERIAIS ELÉTRICOS - CONSUMO</v>
      </c>
      <c r="D24" s="48">
        <f>'PLANILHA DE ITENS INICIAL'!D24</f>
        <v>26</v>
      </c>
      <c r="E24" s="48" t="str">
        <f>'PLANILHA DE ITENS INICIAL'!E24</f>
        <v>Material Elétrico e Eletrônico</v>
      </c>
      <c r="F24" s="48" t="str">
        <f>'PLANILHA DE ITENS INICIAL'!F24</f>
        <v>16/2019</v>
      </c>
      <c r="G24" s="48" t="str">
        <f>'PLANILHA DE ITENS INICIAL'!G24</f>
        <v>16/2019</v>
      </c>
      <c r="H24" s="48" t="str">
        <f>'PLANILHA DE ITENS INICIAL'!H24</f>
        <v>23305.005174.2019-58</v>
      </c>
      <c r="I24" s="48">
        <f>'PLANILHA DE ITENS INICIAL'!I24</f>
        <v>158154</v>
      </c>
      <c r="J24" s="49"/>
      <c r="K24" s="48" t="str">
        <f>'PLANILHA DE ITENS INICIAL'!K24</f>
        <v>60 DIAS</v>
      </c>
      <c r="L24" s="48" t="str">
        <f>'PLANILHA DE ITENS INICIAL'!L24</f>
        <v>NÃO SE APLICA</v>
      </c>
      <c r="M24" s="48"/>
      <c r="N24" s="155">
        <f>'PLANILHA DE ITENS INICIAL'!N24</f>
        <v>23</v>
      </c>
      <c r="O24" s="156">
        <f>'PLANILHA DE ITENS INICIAL'!O24</f>
        <v>41920</v>
      </c>
      <c r="P24" s="156" t="str">
        <f>'PLANILHA DE ITENS INICIAL'!P24</f>
        <v>CABO FLEXIVEL  4 MM² VERMELHO</v>
      </c>
      <c r="Q24" s="157" t="str">
        <f>'PLANILHA DE ITENS INICIAL'!Q24</f>
        <v>CABO FLEXIVEL  4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4,2 KG/100M.</v>
      </c>
      <c r="R24" s="156" t="str">
        <f>'PLANILHA DE ITENS INICIAL'!R24</f>
        <v>ROLO 100M</v>
      </c>
      <c r="S24" s="156" t="str">
        <f>'PLANILHA DE ITENS INICIAL'!S24</f>
        <v>ELFORT IMPORTACAO E DISTRIBUICAO DE PRODUTOS LTDA - ME (COMPRASNET)</v>
      </c>
      <c r="T24" s="156" t="str">
        <f>'PLANILHA DE ITENS INICIAL'!T24</f>
        <v>09.213.849/0001-18</v>
      </c>
      <c r="U24" s="158">
        <f>'PLANILHA DE ITENS INICIAL'!U24</f>
        <v>142.81</v>
      </c>
      <c r="V24" s="156" t="str">
        <f>'PLANILHA DE ITENS INICIAL'!V24</f>
        <v>GIGA MATERIAIS ELETRICOS LTDA - ME (COMPRASNET)</v>
      </c>
      <c r="W24" s="156" t="str">
        <f>'PLANILHA DE ITENS INICIAL'!W24</f>
        <v>14.784.795/0001-80</v>
      </c>
      <c r="X24" s="158">
        <f>'PLANILHA DE ITENS INICIAL'!X24</f>
        <v>142.82</v>
      </c>
      <c r="Y24" s="156" t="str">
        <f>'PLANILHA DE ITENS INICIAL'!Y24</f>
        <v>G. P. A. GERENCIAMENTO E PROJETOS LTDA - ME (COMPRASNET)</v>
      </c>
      <c r="Z24" s="156" t="str">
        <f>'PLANILHA DE ITENS INICIAL'!Z24</f>
        <v>11.175.931/0001-47</v>
      </c>
      <c r="AA24" s="158">
        <f>'PLANILHA DE ITENS INICIAL'!AA24</f>
        <v>142.83</v>
      </c>
      <c r="AB24" s="159">
        <f>'[1]PLANILHA DE ITENS INICIAL'!AB24</f>
        <v>142.82000000000002</v>
      </c>
      <c r="AC24" s="159">
        <v>97.98</v>
      </c>
      <c r="AD24" s="160"/>
      <c r="AE24" s="161"/>
      <c r="AF24" s="161"/>
      <c r="AG24" s="161"/>
      <c r="AH24" s="161"/>
      <c r="AI24" s="161"/>
      <c r="AJ24" s="161"/>
      <c r="AK24" s="161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3"/>
      <c r="CQ24" s="164"/>
      <c r="CR24" s="165"/>
      <c r="CS24" s="166"/>
      <c r="CT24" s="167"/>
      <c r="CU24" s="168">
        <f t="shared" si="0"/>
        <v>0</v>
      </c>
      <c r="CV24" s="169"/>
    </row>
    <row r="25" spans="1:100" s="54" customFormat="1" ht="156" customHeight="1">
      <c r="A25" s="48" t="str">
        <f>'PLANILHA DE ITENS INICIAL'!A25</f>
        <v>HTO</v>
      </c>
      <c r="B25" s="48" t="str">
        <f>'PLANILHA DE ITENS INICIAL'!B25</f>
        <v>CONSUMO</v>
      </c>
      <c r="C25" s="48" t="str">
        <f>'PLANILHA DE ITENS INICIAL'!C25</f>
        <v>MATERIAIS ELÉTRICOS - CONSUMO</v>
      </c>
      <c r="D25" s="48">
        <f>'PLANILHA DE ITENS INICIAL'!D25</f>
        <v>26</v>
      </c>
      <c r="E25" s="48" t="str">
        <f>'PLANILHA DE ITENS INICIAL'!E25</f>
        <v>Material Elétrico e Eletrônico</v>
      </c>
      <c r="F25" s="48" t="str">
        <f>'PLANILHA DE ITENS INICIAL'!F25</f>
        <v>16/2019</v>
      </c>
      <c r="G25" s="48" t="str">
        <f>'PLANILHA DE ITENS INICIAL'!G25</f>
        <v>16/2019</v>
      </c>
      <c r="H25" s="48" t="str">
        <f>'PLANILHA DE ITENS INICIAL'!H25</f>
        <v>23305.005174.2019-58</v>
      </c>
      <c r="I25" s="48">
        <f>'PLANILHA DE ITENS INICIAL'!I25</f>
        <v>158154</v>
      </c>
      <c r="J25" s="49"/>
      <c r="K25" s="48" t="str">
        <f>'PLANILHA DE ITENS INICIAL'!K25</f>
        <v>60 DIAS</v>
      </c>
      <c r="L25" s="48" t="str">
        <f>'PLANILHA DE ITENS INICIAL'!L25</f>
        <v>NÃO SE APLICA</v>
      </c>
      <c r="M25" s="48"/>
      <c r="N25" s="155">
        <f>'PLANILHA DE ITENS INICIAL'!N25</f>
        <v>24</v>
      </c>
      <c r="O25" s="156">
        <f>'PLANILHA DE ITENS INICIAL'!O25</f>
        <v>41920</v>
      </c>
      <c r="P25" s="156" t="str">
        <f>'PLANILHA DE ITENS INICIAL'!P25</f>
        <v>CABO FLEXIVEL  6 MM² AMARELO</v>
      </c>
      <c r="Q25" s="157" t="str">
        <f>'PLANILHA DE ITENS INICIAL'!Q25</f>
        <v>CABO FLEXIVEL  6 MM² AMARELO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25" s="156" t="str">
        <f>'PLANILHA DE ITENS INICIAL'!R25</f>
        <v>ROLO 100M</v>
      </c>
      <c r="S25" s="156" t="str">
        <f>'PLANILHA DE ITENS INICIAL'!S25</f>
        <v>RICARDO ANTONIO DA ROCHA HECK 27210138072 (COMPRASNET)</v>
      </c>
      <c r="T25" s="156" t="str">
        <f>'PLANILHA DE ITENS INICIAL'!T25</f>
        <v>30.807.784/0001-25</v>
      </c>
      <c r="U25" s="158">
        <f>'PLANILHA DE ITENS INICIAL'!U25</f>
        <v>217.99</v>
      </c>
      <c r="V25" s="156" t="str">
        <f>'PLANILHA DE ITENS INICIAL'!V25</f>
        <v>EFICILUX COMERCIO E SERVICO DE EQUIPAMENTOS ELETRICOS L (COMPRASNET)</v>
      </c>
      <c r="W25" s="156" t="str">
        <f>'PLANILHA DE ITENS INICIAL'!W25</f>
        <v>26.503.796/0001-99</v>
      </c>
      <c r="X25" s="158">
        <f>'PLANILHA DE ITENS INICIAL'!X25</f>
        <v>243.19</v>
      </c>
      <c r="Y25" s="156" t="str">
        <f>'PLANILHA DE ITENS INICIAL'!Y25</f>
        <v>MARIA CONSUELO SOARES DA MATA - ME (COMPRASNET)</v>
      </c>
      <c r="Z25" s="156" t="str">
        <f>'PLANILHA DE ITENS INICIAL'!Z25</f>
        <v>28.697.784/0001-78</v>
      </c>
      <c r="AA25" s="158">
        <f>'PLANILHA DE ITENS INICIAL'!AA25</f>
        <v>249.99</v>
      </c>
      <c r="AB25" s="159">
        <f>'[1]PLANILHA DE ITENS INICIAL'!AB25</f>
        <v>237.0566666666667</v>
      </c>
      <c r="AC25" s="159">
        <v>178.99</v>
      </c>
      <c r="AD25" s="160"/>
      <c r="AE25" s="161"/>
      <c r="AF25" s="161"/>
      <c r="AG25" s="161"/>
      <c r="AH25" s="161"/>
      <c r="AI25" s="161"/>
      <c r="AJ25" s="161"/>
      <c r="AK25" s="161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3"/>
      <c r="CQ25" s="164"/>
      <c r="CR25" s="165"/>
      <c r="CS25" s="166"/>
      <c r="CT25" s="167"/>
      <c r="CU25" s="168">
        <f t="shared" si="0"/>
        <v>0</v>
      </c>
      <c r="CV25" s="169"/>
    </row>
    <row r="26" spans="1:100" s="54" customFormat="1" ht="156" customHeight="1">
      <c r="A26" s="48" t="str">
        <f>'PLANILHA DE ITENS INICIAL'!A26</f>
        <v>HTO</v>
      </c>
      <c r="B26" s="48" t="str">
        <f>'PLANILHA DE ITENS INICIAL'!B26</f>
        <v>CONSUMO</v>
      </c>
      <c r="C26" s="48" t="str">
        <f>'PLANILHA DE ITENS INICIAL'!C26</f>
        <v>MATERIAIS ELÉTRICOS - CONSUMO</v>
      </c>
      <c r="D26" s="48">
        <f>'PLANILHA DE ITENS INICIAL'!D26</f>
        <v>26</v>
      </c>
      <c r="E26" s="48" t="str">
        <f>'PLANILHA DE ITENS INICIAL'!E26</f>
        <v>Material Elétrico e Eletrônico</v>
      </c>
      <c r="F26" s="48" t="str">
        <f>'PLANILHA DE ITENS INICIAL'!F26</f>
        <v>16/2019</v>
      </c>
      <c r="G26" s="48" t="str">
        <f>'PLANILHA DE ITENS INICIAL'!G26</f>
        <v>16/2019</v>
      </c>
      <c r="H26" s="48" t="str">
        <f>'PLANILHA DE ITENS INICIAL'!H26</f>
        <v>23305.005174.2019-58</v>
      </c>
      <c r="I26" s="48">
        <f>'PLANILHA DE ITENS INICIAL'!I26</f>
        <v>158154</v>
      </c>
      <c r="J26" s="49"/>
      <c r="K26" s="48" t="str">
        <f>'PLANILHA DE ITENS INICIAL'!K26</f>
        <v>60 DIAS</v>
      </c>
      <c r="L26" s="48" t="str">
        <f>'PLANILHA DE ITENS INICIAL'!L26</f>
        <v>NÃO SE APLICA</v>
      </c>
      <c r="M26" s="48"/>
      <c r="N26" s="155">
        <f>'PLANILHA DE ITENS INICIAL'!N26</f>
        <v>25</v>
      </c>
      <c r="O26" s="156">
        <f>'PLANILHA DE ITENS INICIAL'!O26</f>
        <v>41920</v>
      </c>
      <c r="P26" s="156" t="str">
        <f>'PLANILHA DE ITENS INICIAL'!P26</f>
        <v>CABO FLEXIVEL  6 MM² AZUL</v>
      </c>
      <c r="Q26" s="157" t="str">
        <f>'PLANILHA DE ITENS INICIAL'!Q26</f>
        <v>CABO FLEXIVEL  6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26" s="156" t="str">
        <f>'PLANILHA DE ITENS INICIAL'!R26</f>
        <v>ROLO 100M</v>
      </c>
      <c r="S26" s="156" t="str">
        <f>'PLANILHA DE ITENS INICIAL'!S26</f>
        <v>RICARDO ANTONIO DA ROCHA HECK 27210138072 (COMPRASNET)</v>
      </c>
      <c r="T26" s="156" t="str">
        <f>'PLANILHA DE ITENS INICIAL'!T26</f>
        <v>30.807.784/0001-25</v>
      </c>
      <c r="U26" s="158">
        <f>'PLANILHA DE ITENS INICIAL'!U26</f>
        <v>217.99</v>
      </c>
      <c r="V26" s="156" t="str">
        <f>'PLANILHA DE ITENS INICIAL'!V26</f>
        <v>EFICILUX COMERCIO E SERVICO DE EQUIPAMENTOS ELETRICOS L (COMPRASNET)</v>
      </c>
      <c r="W26" s="156" t="str">
        <f>'PLANILHA DE ITENS INICIAL'!W26</f>
        <v>26.503.796/0001-99</v>
      </c>
      <c r="X26" s="158">
        <f>'PLANILHA DE ITENS INICIAL'!X26</f>
        <v>243.19</v>
      </c>
      <c r="Y26" s="156" t="str">
        <f>'PLANILHA DE ITENS INICIAL'!Y26</f>
        <v>MARIA CONSUELO SOARES DA MATA - ME (COMPRASNET)</v>
      </c>
      <c r="Z26" s="156" t="str">
        <f>'PLANILHA DE ITENS INICIAL'!Z26</f>
        <v>28.697.784/0001-78</v>
      </c>
      <c r="AA26" s="158">
        <f>'PLANILHA DE ITENS INICIAL'!AA26</f>
        <v>249.99</v>
      </c>
      <c r="AB26" s="159">
        <f>'[1]PLANILHA DE ITENS INICIAL'!AB26</f>
        <v>237.0566666666667</v>
      </c>
      <c r="AC26" s="159">
        <v>181.99</v>
      </c>
      <c r="AD26" s="160"/>
      <c r="AE26" s="161"/>
      <c r="AF26" s="161"/>
      <c r="AG26" s="161"/>
      <c r="AH26" s="161"/>
      <c r="AI26" s="161"/>
      <c r="AJ26" s="161"/>
      <c r="AK26" s="161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3"/>
      <c r="CQ26" s="164"/>
      <c r="CR26" s="165"/>
      <c r="CS26" s="166"/>
      <c r="CT26" s="167"/>
      <c r="CU26" s="168">
        <f t="shared" si="0"/>
        <v>0</v>
      </c>
      <c r="CV26" s="169"/>
    </row>
    <row r="27" spans="1:100" s="54" customFormat="1" ht="156" customHeight="1">
      <c r="A27" s="48" t="str">
        <f>'PLANILHA DE ITENS INICIAL'!A27</f>
        <v>HTO</v>
      </c>
      <c r="B27" s="48" t="str">
        <f>'PLANILHA DE ITENS INICIAL'!B27</f>
        <v>CONSUMO</v>
      </c>
      <c r="C27" s="48" t="str">
        <f>'PLANILHA DE ITENS INICIAL'!C27</f>
        <v>MATERIAIS ELÉTRICOS - CONSUMO</v>
      </c>
      <c r="D27" s="48">
        <f>'PLANILHA DE ITENS INICIAL'!D27</f>
        <v>26</v>
      </c>
      <c r="E27" s="48" t="str">
        <f>'PLANILHA DE ITENS INICIAL'!E27</f>
        <v>Material Elétrico e Eletrônico</v>
      </c>
      <c r="F27" s="48" t="str">
        <f>'PLANILHA DE ITENS INICIAL'!F27</f>
        <v>16/2019</v>
      </c>
      <c r="G27" s="48" t="str">
        <f>'PLANILHA DE ITENS INICIAL'!G27</f>
        <v>16/2019</v>
      </c>
      <c r="H27" s="48" t="str">
        <f>'PLANILHA DE ITENS INICIAL'!H27</f>
        <v>23305.005174.2019-58</v>
      </c>
      <c r="I27" s="48">
        <f>'PLANILHA DE ITENS INICIAL'!I27</f>
        <v>158154</v>
      </c>
      <c r="J27" s="49"/>
      <c r="K27" s="48" t="str">
        <f>'PLANILHA DE ITENS INICIAL'!K27</f>
        <v>60 DIAS</v>
      </c>
      <c r="L27" s="48" t="str">
        <f>'PLANILHA DE ITENS INICIAL'!L27</f>
        <v>NÃO SE APLICA</v>
      </c>
      <c r="M27" s="48"/>
      <c r="N27" s="155">
        <f>'PLANILHA DE ITENS INICIAL'!N27</f>
        <v>26</v>
      </c>
      <c r="O27" s="156">
        <f>'PLANILHA DE ITENS INICIAL'!O27</f>
        <v>41920</v>
      </c>
      <c r="P27" s="156" t="str">
        <f>'PLANILHA DE ITENS INICIAL'!P27</f>
        <v>CABO FLEXÍVEL  6 MM² BRANCO</v>
      </c>
      <c r="Q27" s="157" t="str">
        <f>'PLANILHA DE ITENS INICIAL'!Q27</f>
        <v>CABO FLEXÍVEL  6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27" s="156" t="str">
        <f>'PLANILHA DE ITENS INICIAL'!R27</f>
        <v>ROLO 100M</v>
      </c>
      <c r="S27" s="156" t="str">
        <f>'PLANILHA DE ITENS INICIAL'!S27</f>
        <v>RICARDO ANTONIO DA ROCHA HECK 27210138072 (COMPRASNET)</v>
      </c>
      <c r="T27" s="156" t="str">
        <f>'PLANILHA DE ITENS INICIAL'!T27</f>
        <v>30.807.784/0001-25</v>
      </c>
      <c r="U27" s="158">
        <f>'PLANILHA DE ITENS INICIAL'!U27</f>
        <v>217.99</v>
      </c>
      <c r="V27" s="156" t="str">
        <f>'PLANILHA DE ITENS INICIAL'!V27</f>
        <v>EFICILUX COMERCIO E SERVICO DE EQUIPAMENTOS ELETRICOS L (COMPRASNET)</v>
      </c>
      <c r="W27" s="156" t="str">
        <f>'PLANILHA DE ITENS INICIAL'!W27</f>
        <v>26.503.796/0001-99</v>
      </c>
      <c r="X27" s="158">
        <f>'PLANILHA DE ITENS INICIAL'!X27</f>
        <v>243.19</v>
      </c>
      <c r="Y27" s="156" t="str">
        <f>'PLANILHA DE ITENS INICIAL'!Y27</f>
        <v>MARIA CONSUELO SOARES DA MATA - ME (COMPRASNET)</v>
      </c>
      <c r="Z27" s="156" t="str">
        <f>'PLANILHA DE ITENS INICIAL'!Z27</f>
        <v>28.697.784/0001-78</v>
      </c>
      <c r="AA27" s="158">
        <f>'PLANILHA DE ITENS INICIAL'!AA27</f>
        <v>249.99</v>
      </c>
      <c r="AB27" s="159">
        <f>'[1]PLANILHA DE ITENS INICIAL'!AB27</f>
        <v>237.0566666666667</v>
      </c>
      <c r="AC27" s="159">
        <v>155</v>
      </c>
      <c r="AD27" s="160"/>
      <c r="AE27" s="161"/>
      <c r="AF27" s="161"/>
      <c r="AG27" s="161"/>
      <c r="AH27" s="161"/>
      <c r="AI27" s="161"/>
      <c r="AJ27" s="161"/>
      <c r="AK27" s="161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3"/>
      <c r="CQ27" s="164"/>
      <c r="CR27" s="165"/>
      <c r="CS27" s="166"/>
      <c r="CT27" s="167"/>
      <c r="CU27" s="168">
        <f t="shared" si="0"/>
        <v>0</v>
      </c>
      <c r="CV27" s="169"/>
    </row>
    <row r="28" spans="1:100" s="54" customFormat="1" ht="156" customHeight="1">
      <c r="A28" s="48" t="str">
        <f>'PLANILHA DE ITENS INICIAL'!A28</f>
        <v>HTO</v>
      </c>
      <c r="B28" s="48" t="str">
        <f>'PLANILHA DE ITENS INICIAL'!B28</f>
        <v>CONSUMO</v>
      </c>
      <c r="C28" s="48" t="str">
        <f>'PLANILHA DE ITENS INICIAL'!C28</f>
        <v>MATERIAIS ELÉTRICOS - CONSUMO</v>
      </c>
      <c r="D28" s="48">
        <f>'PLANILHA DE ITENS INICIAL'!D28</f>
        <v>26</v>
      </c>
      <c r="E28" s="48" t="str">
        <f>'PLANILHA DE ITENS INICIAL'!E28</f>
        <v>Material Elétrico e Eletrônico</v>
      </c>
      <c r="F28" s="48" t="str">
        <f>'PLANILHA DE ITENS INICIAL'!F28</f>
        <v>16/2019</v>
      </c>
      <c r="G28" s="48" t="str">
        <f>'PLANILHA DE ITENS INICIAL'!G28</f>
        <v>16/2019</v>
      </c>
      <c r="H28" s="48" t="str">
        <f>'PLANILHA DE ITENS INICIAL'!H28</f>
        <v>23305.005174.2019-58</v>
      </c>
      <c r="I28" s="48">
        <f>'PLANILHA DE ITENS INICIAL'!I28</f>
        <v>158154</v>
      </c>
      <c r="J28" s="49"/>
      <c r="K28" s="48" t="str">
        <f>'PLANILHA DE ITENS INICIAL'!K28</f>
        <v>60 DIAS</v>
      </c>
      <c r="L28" s="48" t="str">
        <f>'PLANILHA DE ITENS INICIAL'!L28</f>
        <v>NÃO SE APLICA</v>
      </c>
      <c r="M28" s="48"/>
      <c r="N28" s="155">
        <f>'PLANILHA DE ITENS INICIAL'!N28</f>
        <v>27</v>
      </c>
      <c r="O28" s="156">
        <f>'PLANILHA DE ITENS INICIAL'!O28</f>
        <v>41920</v>
      </c>
      <c r="P28" s="156" t="str">
        <f>'PLANILHA DE ITENS INICIAL'!P28</f>
        <v>CABO FLEXÍVEL  6 MM² PRETO</v>
      </c>
      <c r="Q28" s="157" t="str">
        <f>'PLANILHA DE ITENS INICIAL'!Q28</f>
        <v>CABO FLEXÍVEL  6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28" s="156" t="str">
        <f>'PLANILHA DE ITENS INICIAL'!R28</f>
        <v>ROLO 100M</v>
      </c>
      <c r="S28" s="156" t="str">
        <f>'PLANILHA DE ITENS INICIAL'!S28</f>
        <v>RICARDO ANTONIO DA ROCHA HECK 27210138072 (COMPRASNET)</v>
      </c>
      <c r="T28" s="156" t="str">
        <f>'PLANILHA DE ITENS INICIAL'!T28</f>
        <v>30.807.784/0001-25</v>
      </c>
      <c r="U28" s="158">
        <f>'PLANILHA DE ITENS INICIAL'!U28</f>
        <v>217.99</v>
      </c>
      <c r="V28" s="156" t="str">
        <f>'PLANILHA DE ITENS INICIAL'!V28</f>
        <v>EFICILUX COMERCIO E SERVICO DE EQUIPAMENTOS ELETRICOS L (COMPRASNET)</v>
      </c>
      <c r="W28" s="156" t="str">
        <f>'PLANILHA DE ITENS INICIAL'!W28</f>
        <v>26.503.796/0001-99</v>
      </c>
      <c r="X28" s="158">
        <f>'PLANILHA DE ITENS INICIAL'!X28</f>
        <v>243.19</v>
      </c>
      <c r="Y28" s="156" t="str">
        <f>'PLANILHA DE ITENS INICIAL'!Y28</f>
        <v>MARIA CONSUELO SOARES DA MATA - ME (COMPRASNET)</v>
      </c>
      <c r="Z28" s="156" t="str">
        <f>'PLANILHA DE ITENS INICIAL'!Z28</f>
        <v>28.697.784/0001-78</v>
      </c>
      <c r="AA28" s="158">
        <f>'PLANILHA DE ITENS INICIAL'!AA28</f>
        <v>249.99</v>
      </c>
      <c r="AB28" s="159">
        <f>'[1]PLANILHA DE ITENS INICIAL'!AB28</f>
        <v>237.0566666666667</v>
      </c>
      <c r="AC28" s="159">
        <v>181.99</v>
      </c>
      <c r="AD28" s="160"/>
      <c r="AE28" s="161"/>
      <c r="AF28" s="161"/>
      <c r="AG28" s="161"/>
      <c r="AH28" s="161"/>
      <c r="AI28" s="161"/>
      <c r="AJ28" s="161"/>
      <c r="AK28" s="161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3"/>
      <c r="CQ28" s="164"/>
      <c r="CR28" s="165"/>
      <c r="CS28" s="166"/>
      <c r="CT28" s="167"/>
      <c r="CU28" s="168">
        <f t="shared" si="0"/>
        <v>0</v>
      </c>
      <c r="CV28" s="169"/>
    </row>
    <row r="29" spans="1:100" s="54" customFormat="1" ht="156" customHeight="1">
      <c r="A29" s="48" t="str">
        <f>'PLANILHA DE ITENS INICIAL'!A29</f>
        <v>HTO</v>
      </c>
      <c r="B29" s="48" t="str">
        <f>'PLANILHA DE ITENS INICIAL'!B29</f>
        <v>CONSUMO</v>
      </c>
      <c r="C29" s="48" t="str">
        <f>'PLANILHA DE ITENS INICIAL'!C29</f>
        <v>MATERIAIS ELÉTRICOS - CONSUMO</v>
      </c>
      <c r="D29" s="48">
        <f>'PLANILHA DE ITENS INICIAL'!D29</f>
        <v>26</v>
      </c>
      <c r="E29" s="48" t="str">
        <f>'PLANILHA DE ITENS INICIAL'!E29</f>
        <v>Material Elétrico e Eletrônico</v>
      </c>
      <c r="F29" s="48" t="str">
        <f>'PLANILHA DE ITENS INICIAL'!F29</f>
        <v>16/2019</v>
      </c>
      <c r="G29" s="48" t="str">
        <f>'PLANILHA DE ITENS INICIAL'!G29</f>
        <v>16/2019</v>
      </c>
      <c r="H29" s="48" t="str">
        <f>'PLANILHA DE ITENS INICIAL'!H29</f>
        <v>23305.005174.2019-58</v>
      </c>
      <c r="I29" s="48">
        <f>'PLANILHA DE ITENS INICIAL'!I29</f>
        <v>158154</v>
      </c>
      <c r="J29" s="49"/>
      <c r="K29" s="48" t="str">
        <f>'PLANILHA DE ITENS INICIAL'!K29</f>
        <v>60 DIAS</v>
      </c>
      <c r="L29" s="48" t="str">
        <f>'PLANILHA DE ITENS INICIAL'!L29</f>
        <v>NÃO SE APLICA</v>
      </c>
      <c r="M29" s="48"/>
      <c r="N29" s="155">
        <f>'PLANILHA DE ITENS INICIAL'!N29</f>
        <v>28</v>
      </c>
      <c r="O29" s="156">
        <f>'PLANILHA DE ITENS INICIAL'!O29</f>
        <v>41920</v>
      </c>
      <c r="P29" s="156" t="str">
        <f>'PLANILHA DE ITENS INICIAL'!P29</f>
        <v>CABO FLEXÍVEL  6 MM² VERDE</v>
      </c>
      <c r="Q29" s="157" t="str">
        <f>'PLANILHA DE ITENS INICIAL'!Q29</f>
        <v>CABO FLEXÍVEL  6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29" s="156" t="str">
        <f>'PLANILHA DE ITENS INICIAL'!R29</f>
        <v>ROLO 100M</v>
      </c>
      <c r="S29" s="156" t="str">
        <f>'PLANILHA DE ITENS INICIAL'!S29</f>
        <v>RICARDO ANTONIO DA ROCHA HECK 27210138072 (COMPRASNET)</v>
      </c>
      <c r="T29" s="156" t="str">
        <f>'PLANILHA DE ITENS INICIAL'!T29</f>
        <v>30.807.784/0001-25</v>
      </c>
      <c r="U29" s="158">
        <f>'PLANILHA DE ITENS INICIAL'!U29</f>
        <v>217.99</v>
      </c>
      <c r="V29" s="156" t="str">
        <f>'PLANILHA DE ITENS INICIAL'!V29</f>
        <v>EFICILUX COMERCIO E SERVICO DE EQUIPAMENTOS ELETRICOS L (COMPRASNET)</v>
      </c>
      <c r="W29" s="156" t="str">
        <f>'PLANILHA DE ITENS INICIAL'!W29</f>
        <v>26.503.796/0001-99</v>
      </c>
      <c r="X29" s="158">
        <f>'PLANILHA DE ITENS INICIAL'!X29</f>
        <v>243.19</v>
      </c>
      <c r="Y29" s="156" t="str">
        <f>'PLANILHA DE ITENS INICIAL'!Y29</f>
        <v>MARIA CONSUELO SOARES DA MATA - ME (COMPRASNET)</v>
      </c>
      <c r="Z29" s="156" t="str">
        <f>'PLANILHA DE ITENS INICIAL'!Z29</f>
        <v>28.697.784/0001-78</v>
      </c>
      <c r="AA29" s="158">
        <f>'PLANILHA DE ITENS INICIAL'!AA29</f>
        <v>249.99</v>
      </c>
      <c r="AB29" s="159">
        <f>'[1]PLANILHA DE ITENS INICIAL'!AB29</f>
        <v>237.0566666666667</v>
      </c>
      <c r="AC29" s="159">
        <v>181.99</v>
      </c>
      <c r="AD29" s="160"/>
      <c r="AE29" s="161"/>
      <c r="AF29" s="161"/>
      <c r="AG29" s="161"/>
      <c r="AH29" s="161"/>
      <c r="AI29" s="161"/>
      <c r="AJ29" s="161"/>
      <c r="AK29" s="161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3"/>
      <c r="CQ29" s="164"/>
      <c r="CR29" s="165"/>
      <c r="CS29" s="166"/>
      <c r="CT29" s="167"/>
      <c r="CU29" s="168">
        <f t="shared" si="0"/>
        <v>0</v>
      </c>
      <c r="CV29" s="169"/>
    </row>
    <row r="30" spans="1:100" s="54" customFormat="1" ht="156" customHeight="1">
      <c r="A30" s="48" t="str">
        <f>'PLANILHA DE ITENS INICIAL'!A30</f>
        <v>HTO</v>
      </c>
      <c r="B30" s="48" t="str">
        <f>'PLANILHA DE ITENS INICIAL'!B30</f>
        <v>CONSUMO</v>
      </c>
      <c r="C30" s="48" t="str">
        <f>'PLANILHA DE ITENS INICIAL'!C30</f>
        <v>MATERIAIS ELÉTRICOS - CONSUMO</v>
      </c>
      <c r="D30" s="48">
        <f>'PLANILHA DE ITENS INICIAL'!D30</f>
        <v>26</v>
      </c>
      <c r="E30" s="48" t="str">
        <f>'PLANILHA DE ITENS INICIAL'!E30</f>
        <v>Material Elétrico e Eletrônico</v>
      </c>
      <c r="F30" s="48" t="str">
        <f>'PLANILHA DE ITENS INICIAL'!F30</f>
        <v>16/2019</v>
      </c>
      <c r="G30" s="48" t="str">
        <f>'PLANILHA DE ITENS INICIAL'!G30</f>
        <v>16/2019</v>
      </c>
      <c r="H30" s="48" t="str">
        <f>'PLANILHA DE ITENS INICIAL'!H30</f>
        <v>23305.005174.2019-58</v>
      </c>
      <c r="I30" s="48">
        <f>'PLANILHA DE ITENS INICIAL'!I30</f>
        <v>158154</v>
      </c>
      <c r="J30" s="49"/>
      <c r="K30" s="48" t="str">
        <f>'PLANILHA DE ITENS INICIAL'!K30</f>
        <v>60 DIAS</v>
      </c>
      <c r="L30" s="48" t="str">
        <f>'PLANILHA DE ITENS INICIAL'!L30</f>
        <v>NÃO SE APLICA</v>
      </c>
      <c r="M30" s="48"/>
      <c r="N30" s="155">
        <f>'PLANILHA DE ITENS INICIAL'!N30</f>
        <v>29</v>
      </c>
      <c r="O30" s="156">
        <f>'PLANILHA DE ITENS INICIAL'!O30</f>
        <v>41920</v>
      </c>
      <c r="P30" s="156" t="str">
        <f>'PLANILHA DE ITENS INICIAL'!P30</f>
        <v>CABO FLEXIVEL  6 MM² VERMELHO</v>
      </c>
      <c r="Q30" s="157" t="str">
        <f>'PLANILHA DE ITENS INICIAL'!Q30</f>
        <v>CABO FLEXIVEL  6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6,7 KG/100M.</v>
      </c>
      <c r="R30" s="156" t="str">
        <f>'PLANILHA DE ITENS INICIAL'!R30</f>
        <v>ROLO 100M</v>
      </c>
      <c r="S30" s="156" t="str">
        <f>'PLANILHA DE ITENS INICIAL'!S30</f>
        <v>RICARDO ANTONIO DA ROCHA HECK 27210138072 (COMPRASNET)</v>
      </c>
      <c r="T30" s="156" t="str">
        <f>'PLANILHA DE ITENS INICIAL'!T30</f>
        <v>30.807.784/0001-25</v>
      </c>
      <c r="U30" s="158">
        <f>'PLANILHA DE ITENS INICIAL'!U30</f>
        <v>217.99</v>
      </c>
      <c r="V30" s="156" t="str">
        <f>'PLANILHA DE ITENS INICIAL'!V30</f>
        <v>EFICILUX COMERCIO E SERVICO DE EQUIPAMENTOS ELETRICOS L (COMPRASNET)</v>
      </c>
      <c r="W30" s="156" t="str">
        <f>'PLANILHA DE ITENS INICIAL'!W30</f>
        <v>26.503.796/0001-99</v>
      </c>
      <c r="X30" s="158">
        <f>'PLANILHA DE ITENS INICIAL'!X30</f>
        <v>243.19</v>
      </c>
      <c r="Y30" s="156" t="str">
        <f>'PLANILHA DE ITENS INICIAL'!Y30</f>
        <v>MARIA CONSUELO SOARES DA MATA - ME (COMPRASNET)</v>
      </c>
      <c r="Z30" s="156" t="str">
        <f>'PLANILHA DE ITENS INICIAL'!Z30</f>
        <v>28.697.784/0001-78</v>
      </c>
      <c r="AA30" s="158">
        <f>'PLANILHA DE ITENS INICIAL'!AA30</f>
        <v>249.99</v>
      </c>
      <c r="AB30" s="159">
        <f>'[1]PLANILHA DE ITENS INICIAL'!AB30</f>
        <v>237.0566666666667</v>
      </c>
      <c r="AC30" s="159">
        <v>181.99</v>
      </c>
      <c r="AD30" s="160"/>
      <c r="AE30" s="161"/>
      <c r="AF30" s="161"/>
      <c r="AG30" s="161"/>
      <c r="AH30" s="161"/>
      <c r="AI30" s="161"/>
      <c r="AJ30" s="161"/>
      <c r="AK30" s="161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3"/>
      <c r="CQ30" s="164"/>
      <c r="CR30" s="165"/>
      <c r="CS30" s="166"/>
      <c r="CT30" s="167"/>
      <c r="CU30" s="168">
        <f t="shared" si="0"/>
        <v>0</v>
      </c>
      <c r="CV30" s="169"/>
    </row>
    <row r="31" spans="1:100" s="54" customFormat="1" ht="156" customHeight="1">
      <c r="A31" s="48" t="str">
        <f>'PLANILHA DE ITENS INICIAL'!A31</f>
        <v>HTO</v>
      </c>
      <c r="B31" s="48" t="str">
        <f>'PLANILHA DE ITENS INICIAL'!B31</f>
        <v>CONSUMO</v>
      </c>
      <c r="C31" s="48" t="str">
        <f>'PLANILHA DE ITENS INICIAL'!C31</f>
        <v>MATERIAIS ELÉTRICOS - CONSUMO</v>
      </c>
      <c r="D31" s="48">
        <f>'PLANILHA DE ITENS INICIAL'!D31</f>
        <v>26</v>
      </c>
      <c r="E31" s="48" t="str">
        <f>'PLANILHA DE ITENS INICIAL'!E31</f>
        <v>Material Elétrico e Eletrônico</v>
      </c>
      <c r="F31" s="48" t="str">
        <f>'PLANILHA DE ITENS INICIAL'!F31</f>
        <v>16/2019</v>
      </c>
      <c r="G31" s="48" t="str">
        <f>'PLANILHA DE ITENS INICIAL'!G31</f>
        <v>16/2019</v>
      </c>
      <c r="H31" s="48" t="str">
        <f>'PLANILHA DE ITENS INICIAL'!H31</f>
        <v>23305.005174.2019-58</v>
      </c>
      <c r="I31" s="48">
        <f>'PLANILHA DE ITENS INICIAL'!I31</f>
        <v>158154</v>
      </c>
      <c r="J31" s="49"/>
      <c r="K31" s="48" t="str">
        <f>'PLANILHA DE ITENS INICIAL'!K31</f>
        <v>60 DIAS</v>
      </c>
      <c r="L31" s="48" t="str">
        <f>'PLANILHA DE ITENS INICIAL'!L31</f>
        <v>NÃO SE APLICA</v>
      </c>
      <c r="M31" s="48"/>
      <c r="N31" s="155">
        <f>'PLANILHA DE ITENS INICIAL'!N31</f>
        <v>30</v>
      </c>
      <c r="O31" s="156">
        <f>'PLANILHA DE ITENS INICIAL'!O31</f>
        <v>41920</v>
      </c>
      <c r="P31" s="156" t="str">
        <f>'PLANILHA DE ITENS INICIAL'!P31</f>
        <v>CABO FLEXIVEL 10 MM² AZUL</v>
      </c>
      <c r="Q31" s="157" t="str">
        <f>'PLANILHA DE ITENS INICIAL'!Q31</f>
        <v>CABO FLEXIVEL 10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v>
      </c>
      <c r="R31" s="156" t="str">
        <f>'PLANILHA DE ITENS INICIAL'!R31</f>
        <v>ROLO 100M</v>
      </c>
      <c r="S31" s="156" t="str">
        <f>'PLANILHA DE ITENS INICIAL'!S31</f>
        <v>CARLOS MENESES GOMES SERVICOS E COMERCIO MATERIAL DE CO (COMPRASNET)</v>
      </c>
      <c r="T31" s="156" t="str">
        <f>'PLANILHA DE ITENS INICIAL'!T31</f>
        <v>32.080.334/0001-09</v>
      </c>
      <c r="U31" s="158">
        <f>'PLANILHA DE ITENS INICIAL'!U31</f>
        <v>399</v>
      </c>
      <c r="V31" s="156" t="str">
        <f>'PLANILHA DE ITENS INICIAL'!V31</f>
        <v>RIOMAIS COMERCIO E SERVICOS - EIRELI - - EPP (COMPRASNET)</v>
      </c>
      <c r="W31" s="156" t="str">
        <f>'PLANILHA DE ITENS INICIAL'!W31</f>
        <v>21.251.362/0001-25</v>
      </c>
      <c r="X31" s="158">
        <f>'PLANILHA DE ITENS INICIAL'!X31</f>
        <v>434.07</v>
      </c>
      <c r="Y31" s="156" t="str">
        <f>'PLANILHA DE ITENS INICIAL'!Y31</f>
        <v>ROSENEI DA SILVA REIS (COMPRASNET)</v>
      </c>
      <c r="Z31" s="156" t="str">
        <f>'PLANILHA DE ITENS INICIAL'!Z31</f>
        <v>29.760.831/0001-43</v>
      </c>
      <c r="AA31" s="158">
        <f>'PLANILHA DE ITENS INICIAL'!AA31</f>
        <v>435.5</v>
      </c>
      <c r="AB31" s="159">
        <f>'[1]PLANILHA DE ITENS INICIAL'!AB31</f>
        <v>422.8566666666666</v>
      </c>
      <c r="AC31" s="159">
        <v>329.99</v>
      </c>
      <c r="AD31" s="160"/>
      <c r="AE31" s="161"/>
      <c r="AF31" s="161"/>
      <c r="AG31" s="161"/>
      <c r="AH31" s="161"/>
      <c r="AI31" s="161"/>
      <c r="AJ31" s="161"/>
      <c r="AK31" s="161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3"/>
      <c r="CQ31" s="164"/>
      <c r="CR31" s="165"/>
      <c r="CS31" s="166"/>
      <c r="CT31" s="167"/>
      <c r="CU31" s="168">
        <f t="shared" si="0"/>
        <v>0</v>
      </c>
      <c r="CV31" s="169"/>
    </row>
    <row r="32" spans="1:100" s="54" customFormat="1" ht="156" customHeight="1">
      <c r="A32" s="48" t="str">
        <f>'PLANILHA DE ITENS INICIAL'!A32</f>
        <v>HTO</v>
      </c>
      <c r="B32" s="48" t="str">
        <f>'PLANILHA DE ITENS INICIAL'!B32</f>
        <v>CONSUMO</v>
      </c>
      <c r="C32" s="48" t="str">
        <f>'PLANILHA DE ITENS INICIAL'!C32</f>
        <v>MATERIAIS ELÉTRICOS - CONSUMO</v>
      </c>
      <c r="D32" s="48">
        <f>'PLANILHA DE ITENS INICIAL'!D32</f>
        <v>26</v>
      </c>
      <c r="E32" s="48" t="str">
        <f>'PLANILHA DE ITENS INICIAL'!E32</f>
        <v>Material Elétrico e Eletrônico</v>
      </c>
      <c r="F32" s="48" t="str">
        <f>'PLANILHA DE ITENS INICIAL'!F32</f>
        <v>16/2019</v>
      </c>
      <c r="G32" s="48" t="str">
        <f>'PLANILHA DE ITENS INICIAL'!G32</f>
        <v>16/2019</v>
      </c>
      <c r="H32" s="48" t="str">
        <f>'PLANILHA DE ITENS INICIAL'!H32</f>
        <v>23305.005174.2019-58</v>
      </c>
      <c r="I32" s="48">
        <f>'PLANILHA DE ITENS INICIAL'!I32</f>
        <v>158154</v>
      </c>
      <c r="J32" s="49"/>
      <c r="K32" s="48" t="str">
        <f>'PLANILHA DE ITENS INICIAL'!K32</f>
        <v>60 DIAS</v>
      </c>
      <c r="L32" s="48" t="str">
        <f>'PLANILHA DE ITENS INICIAL'!L32</f>
        <v>NÃO SE APLICA</v>
      </c>
      <c r="M32" s="48"/>
      <c r="N32" s="155">
        <f>'PLANILHA DE ITENS INICIAL'!N32</f>
        <v>31</v>
      </c>
      <c r="O32" s="156">
        <f>'PLANILHA DE ITENS INICIAL'!O32</f>
        <v>41920</v>
      </c>
      <c r="P32" s="156" t="str">
        <f>'PLANILHA DE ITENS INICIAL'!P32</f>
        <v>CABO FLEXIVEL 10 MM² BRANCO</v>
      </c>
      <c r="Q32" s="157" t="str">
        <f>'PLANILHA DE ITENS INICIAL'!Q32</f>
        <v>CABO FLEXIVEL 10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v>
      </c>
      <c r="R32" s="156" t="str">
        <f>'PLANILHA DE ITENS INICIAL'!R32</f>
        <v>ROLO 100M</v>
      </c>
      <c r="S32" s="156" t="str">
        <f>'PLANILHA DE ITENS INICIAL'!S32</f>
        <v>CARLOS MENESES GOMES SERVICOS E COMERCIO MATERIAL DE CO (COMPRASNET)</v>
      </c>
      <c r="T32" s="156" t="str">
        <f>'PLANILHA DE ITENS INICIAL'!T32</f>
        <v>32.080.334/0001-09</v>
      </c>
      <c r="U32" s="158">
        <f>'PLANILHA DE ITENS INICIAL'!U32</f>
        <v>399</v>
      </c>
      <c r="V32" s="156" t="str">
        <f>'PLANILHA DE ITENS INICIAL'!V32</f>
        <v>RIOMAIS COMERCIO E SERVICOS - EIRELI - - EPP (COMPRASNET)</v>
      </c>
      <c r="W32" s="156" t="str">
        <f>'PLANILHA DE ITENS INICIAL'!W32</f>
        <v>21.251.362/0001-25</v>
      </c>
      <c r="X32" s="158">
        <f>'PLANILHA DE ITENS INICIAL'!X32</f>
        <v>434.07</v>
      </c>
      <c r="Y32" s="156" t="str">
        <f>'PLANILHA DE ITENS INICIAL'!Y32</f>
        <v>ROSENEI DA SILVA REIS (COMPRASNET)</v>
      </c>
      <c r="Z32" s="156" t="str">
        <f>'PLANILHA DE ITENS INICIAL'!Z32</f>
        <v>29.760.831/0001-43</v>
      </c>
      <c r="AA32" s="158">
        <f>'PLANILHA DE ITENS INICIAL'!AA32</f>
        <v>435.5</v>
      </c>
      <c r="AB32" s="159">
        <f>'[1]PLANILHA DE ITENS INICIAL'!AB32</f>
        <v>422.8566666666666</v>
      </c>
      <c r="AC32" s="159">
        <v>253</v>
      </c>
      <c r="AD32" s="160"/>
      <c r="AE32" s="161"/>
      <c r="AF32" s="161"/>
      <c r="AG32" s="161"/>
      <c r="AH32" s="161"/>
      <c r="AI32" s="161"/>
      <c r="AJ32" s="161"/>
      <c r="AK32" s="161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3"/>
      <c r="CQ32" s="164"/>
      <c r="CR32" s="165"/>
      <c r="CS32" s="166"/>
      <c r="CT32" s="167"/>
      <c r="CU32" s="168">
        <f t="shared" si="0"/>
        <v>0</v>
      </c>
      <c r="CV32" s="169"/>
    </row>
    <row r="33" spans="1:100" s="54" customFormat="1" ht="156" customHeight="1">
      <c r="A33" s="48" t="str">
        <f>'PLANILHA DE ITENS INICIAL'!A33</f>
        <v>HTO</v>
      </c>
      <c r="B33" s="48" t="str">
        <f>'PLANILHA DE ITENS INICIAL'!B33</f>
        <v>CONSUMO</v>
      </c>
      <c r="C33" s="48" t="str">
        <f>'PLANILHA DE ITENS INICIAL'!C33</f>
        <v>MATERIAIS ELÉTRICOS - CONSUMO</v>
      </c>
      <c r="D33" s="48">
        <f>'PLANILHA DE ITENS INICIAL'!D33</f>
        <v>26</v>
      </c>
      <c r="E33" s="48" t="str">
        <f>'PLANILHA DE ITENS INICIAL'!E33</f>
        <v>Material Elétrico e Eletrônico</v>
      </c>
      <c r="F33" s="48" t="str">
        <f>'PLANILHA DE ITENS INICIAL'!F33</f>
        <v>16/2019</v>
      </c>
      <c r="G33" s="48" t="str">
        <f>'PLANILHA DE ITENS INICIAL'!G33</f>
        <v>16/2019</v>
      </c>
      <c r="H33" s="48" t="str">
        <f>'PLANILHA DE ITENS INICIAL'!H33</f>
        <v>23305.005174.2019-58</v>
      </c>
      <c r="I33" s="48">
        <f>'PLANILHA DE ITENS INICIAL'!I33</f>
        <v>158154</v>
      </c>
      <c r="J33" s="49"/>
      <c r="K33" s="48" t="str">
        <f>'PLANILHA DE ITENS INICIAL'!K33</f>
        <v>60 DIAS</v>
      </c>
      <c r="L33" s="48" t="str">
        <f>'PLANILHA DE ITENS INICIAL'!L33</f>
        <v>NÃO SE APLICA</v>
      </c>
      <c r="M33" s="48"/>
      <c r="N33" s="155">
        <f>'PLANILHA DE ITENS INICIAL'!N33</f>
        <v>32</v>
      </c>
      <c r="O33" s="156">
        <f>'PLANILHA DE ITENS INICIAL'!O33</f>
        <v>41920</v>
      </c>
      <c r="P33" s="156" t="str">
        <f>'PLANILHA DE ITENS INICIAL'!P33</f>
        <v>CABO FLEXIVEL 10 MM² PRETO</v>
      </c>
      <c r="Q33" s="157" t="str">
        <f>'PLANILHA DE ITENS INICIAL'!Q33</f>
        <v>CABO FLEXIVEL 10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v>
      </c>
      <c r="R33" s="156" t="str">
        <f>'PLANILHA DE ITENS INICIAL'!R33</f>
        <v>ROLO 100M</v>
      </c>
      <c r="S33" s="156" t="str">
        <f>'PLANILHA DE ITENS INICIAL'!S33</f>
        <v>CARLOS MENESES GOMES SERVICOS E COMERCIO MATERIAL DE CO (COMPRASNET)</v>
      </c>
      <c r="T33" s="156" t="str">
        <f>'PLANILHA DE ITENS INICIAL'!T33</f>
        <v>32.080.334/0001-09</v>
      </c>
      <c r="U33" s="158">
        <f>'PLANILHA DE ITENS INICIAL'!U33</f>
        <v>399</v>
      </c>
      <c r="V33" s="156" t="str">
        <f>'PLANILHA DE ITENS INICIAL'!V33</f>
        <v>RIOMAIS COMERCIO E SERVICOS - EIRELI - - EPP (COMPRASNET)</v>
      </c>
      <c r="W33" s="156" t="str">
        <f>'PLANILHA DE ITENS INICIAL'!W33</f>
        <v>21.251.362/0001-25</v>
      </c>
      <c r="X33" s="158">
        <f>'PLANILHA DE ITENS INICIAL'!X33</f>
        <v>434.07</v>
      </c>
      <c r="Y33" s="156" t="str">
        <f>'PLANILHA DE ITENS INICIAL'!Y33</f>
        <v>ROSENEI DA SILVA REIS (COMPRASNET)</v>
      </c>
      <c r="Z33" s="156" t="str">
        <f>'PLANILHA DE ITENS INICIAL'!Z33</f>
        <v>29.760.831/0001-43</v>
      </c>
      <c r="AA33" s="158">
        <f>'PLANILHA DE ITENS INICIAL'!AA33</f>
        <v>435.5</v>
      </c>
      <c r="AB33" s="159">
        <f>'[1]PLANILHA DE ITENS INICIAL'!AB33</f>
        <v>422.8566666666666</v>
      </c>
      <c r="AC33" s="159">
        <v>256</v>
      </c>
      <c r="AD33" s="160"/>
      <c r="AE33" s="161"/>
      <c r="AF33" s="161"/>
      <c r="AG33" s="161"/>
      <c r="AH33" s="161"/>
      <c r="AI33" s="161"/>
      <c r="AJ33" s="161"/>
      <c r="AK33" s="161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3"/>
      <c r="CQ33" s="164"/>
      <c r="CR33" s="165"/>
      <c r="CS33" s="166"/>
      <c r="CT33" s="167"/>
      <c r="CU33" s="168">
        <f t="shared" si="0"/>
        <v>0</v>
      </c>
      <c r="CV33" s="169"/>
    </row>
    <row r="34" spans="1:100" s="54" customFormat="1" ht="156" customHeight="1">
      <c r="A34" s="48" t="str">
        <f>'PLANILHA DE ITENS INICIAL'!A34</f>
        <v>HTO</v>
      </c>
      <c r="B34" s="48" t="str">
        <f>'PLANILHA DE ITENS INICIAL'!B34</f>
        <v>CONSUMO</v>
      </c>
      <c r="C34" s="48" t="str">
        <f>'PLANILHA DE ITENS INICIAL'!C34</f>
        <v>MATERIAIS ELÉTRICOS - CONSUMO</v>
      </c>
      <c r="D34" s="48">
        <f>'PLANILHA DE ITENS INICIAL'!D34</f>
        <v>26</v>
      </c>
      <c r="E34" s="48" t="str">
        <f>'PLANILHA DE ITENS INICIAL'!E34</f>
        <v>Material Elétrico e Eletrônico</v>
      </c>
      <c r="F34" s="48" t="str">
        <f>'PLANILHA DE ITENS INICIAL'!F34</f>
        <v>16/2019</v>
      </c>
      <c r="G34" s="48" t="str">
        <f>'PLANILHA DE ITENS INICIAL'!G34</f>
        <v>16/2019</v>
      </c>
      <c r="H34" s="48" t="str">
        <f>'PLANILHA DE ITENS INICIAL'!H34</f>
        <v>23305.005174.2019-58</v>
      </c>
      <c r="I34" s="48">
        <f>'PLANILHA DE ITENS INICIAL'!I34</f>
        <v>158154</v>
      </c>
      <c r="J34" s="49"/>
      <c r="K34" s="48" t="str">
        <f>'PLANILHA DE ITENS INICIAL'!K34</f>
        <v>60 DIAS</v>
      </c>
      <c r="L34" s="48" t="str">
        <f>'PLANILHA DE ITENS INICIAL'!L34</f>
        <v>NÃO SE APLICA</v>
      </c>
      <c r="M34" s="48"/>
      <c r="N34" s="155">
        <f>'PLANILHA DE ITENS INICIAL'!N34</f>
        <v>33</v>
      </c>
      <c r="O34" s="156">
        <f>'PLANILHA DE ITENS INICIAL'!O34</f>
        <v>41920</v>
      </c>
      <c r="P34" s="156" t="str">
        <f>'PLANILHA DE ITENS INICIAL'!P34</f>
        <v>CABO FLEXIVEL 10 MM² VERDE</v>
      </c>
      <c r="Q34" s="157" t="str">
        <f>'PLANILHA DE ITENS INICIAL'!Q34</f>
        <v>CABO FLEXIVEL 10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v>
      </c>
      <c r="R34" s="156" t="str">
        <f>'PLANILHA DE ITENS INICIAL'!R34</f>
        <v>ROLO 100M</v>
      </c>
      <c r="S34" s="156" t="str">
        <f>'PLANILHA DE ITENS INICIAL'!S34</f>
        <v>CARLOS MENESES GOMES SERVICOS E COMERCIO MATERIAL DE CO (COMPRASNET)</v>
      </c>
      <c r="T34" s="156" t="str">
        <f>'PLANILHA DE ITENS INICIAL'!T34</f>
        <v>32.080.334/0001-09</v>
      </c>
      <c r="U34" s="158">
        <f>'PLANILHA DE ITENS INICIAL'!U34</f>
        <v>399</v>
      </c>
      <c r="V34" s="156" t="str">
        <f>'PLANILHA DE ITENS INICIAL'!V34</f>
        <v>RIOMAIS COMERCIO E SERVICOS - EIRELI - - EPP (COMPRASNET)</v>
      </c>
      <c r="W34" s="156" t="str">
        <f>'PLANILHA DE ITENS INICIAL'!W34</f>
        <v>21.251.362/0001-25</v>
      </c>
      <c r="X34" s="158">
        <f>'PLANILHA DE ITENS INICIAL'!X34</f>
        <v>434.07</v>
      </c>
      <c r="Y34" s="156" t="str">
        <f>'PLANILHA DE ITENS INICIAL'!Y34</f>
        <v>ROSENEI DA SILVA REIS (COMPRASNET)</v>
      </c>
      <c r="Z34" s="156" t="str">
        <f>'PLANILHA DE ITENS INICIAL'!Z34</f>
        <v>29.760.831/0001-43</v>
      </c>
      <c r="AA34" s="158">
        <f>'PLANILHA DE ITENS INICIAL'!AA34</f>
        <v>435.5</v>
      </c>
      <c r="AB34" s="159">
        <f>'[1]PLANILHA DE ITENS INICIAL'!AB34</f>
        <v>422.8566666666666</v>
      </c>
      <c r="AC34" s="159">
        <v>256</v>
      </c>
      <c r="AD34" s="160"/>
      <c r="AE34" s="161"/>
      <c r="AF34" s="161"/>
      <c r="AG34" s="161"/>
      <c r="AH34" s="161"/>
      <c r="AI34" s="161"/>
      <c r="AJ34" s="161"/>
      <c r="AK34" s="161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3"/>
      <c r="CQ34" s="164"/>
      <c r="CR34" s="165"/>
      <c r="CS34" s="166"/>
      <c r="CT34" s="167"/>
      <c r="CU34" s="168">
        <f t="shared" si="0"/>
        <v>0</v>
      </c>
      <c r="CV34" s="169"/>
    </row>
    <row r="35" spans="1:100" s="54" customFormat="1" ht="156" customHeight="1">
      <c r="A35" s="48" t="str">
        <f>'PLANILHA DE ITENS INICIAL'!A35</f>
        <v>HTO</v>
      </c>
      <c r="B35" s="48" t="str">
        <f>'PLANILHA DE ITENS INICIAL'!B35</f>
        <v>CONSUMO</v>
      </c>
      <c r="C35" s="48" t="str">
        <f>'PLANILHA DE ITENS INICIAL'!C35</f>
        <v>MATERIAIS ELÉTRICOS - CONSUMO</v>
      </c>
      <c r="D35" s="48">
        <f>'PLANILHA DE ITENS INICIAL'!D35</f>
        <v>26</v>
      </c>
      <c r="E35" s="48" t="str">
        <f>'PLANILHA DE ITENS INICIAL'!E35</f>
        <v>Material Elétrico e Eletrônico</v>
      </c>
      <c r="F35" s="48" t="str">
        <f>'PLANILHA DE ITENS INICIAL'!F35</f>
        <v>16/2019</v>
      </c>
      <c r="G35" s="48" t="str">
        <f>'PLANILHA DE ITENS INICIAL'!G35</f>
        <v>16/2019</v>
      </c>
      <c r="H35" s="48" t="str">
        <f>'PLANILHA DE ITENS INICIAL'!H35</f>
        <v>23305.005174.2019-58</v>
      </c>
      <c r="I35" s="48">
        <f>'PLANILHA DE ITENS INICIAL'!I35</f>
        <v>158154</v>
      </c>
      <c r="J35" s="49"/>
      <c r="K35" s="48" t="str">
        <f>'PLANILHA DE ITENS INICIAL'!K35</f>
        <v>60 DIAS</v>
      </c>
      <c r="L35" s="48" t="str">
        <f>'PLANILHA DE ITENS INICIAL'!L35</f>
        <v>NÃO SE APLICA</v>
      </c>
      <c r="M35" s="48"/>
      <c r="N35" s="155">
        <f>'PLANILHA DE ITENS INICIAL'!N35</f>
        <v>34</v>
      </c>
      <c r="O35" s="156">
        <f>'PLANILHA DE ITENS INICIAL'!O35</f>
        <v>41920</v>
      </c>
      <c r="P35" s="156" t="str">
        <f>'PLANILHA DE ITENS INICIAL'!P35</f>
        <v>CABO FLEXIVEL 10 MM² VERMELHO</v>
      </c>
      <c r="Q35" s="157" t="str">
        <f>'PLANILHA DE ITENS INICIAL'!Q35</f>
        <v>CABO FLEXIVEL 10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10.6 KG/100M.</v>
      </c>
      <c r="R35" s="156" t="str">
        <f>'PLANILHA DE ITENS INICIAL'!R35</f>
        <v>ROLO 100M</v>
      </c>
      <c r="S35" s="156" t="str">
        <f>'PLANILHA DE ITENS INICIAL'!S35</f>
        <v>CARLOS MENESES GOMES SERVICOS E COMERCIO MATERIAL DE CO (COMPRASNET)</v>
      </c>
      <c r="T35" s="156" t="str">
        <f>'PLANILHA DE ITENS INICIAL'!T35</f>
        <v>32.080.334/0001-09</v>
      </c>
      <c r="U35" s="158">
        <f>'PLANILHA DE ITENS INICIAL'!U35</f>
        <v>399</v>
      </c>
      <c r="V35" s="156" t="str">
        <f>'PLANILHA DE ITENS INICIAL'!V35</f>
        <v>RIOMAIS COMERCIO E SERVICOS - EIRELI - - EPP (COMPRASNET)</v>
      </c>
      <c r="W35" s="156" t="str">
        <f>'PLANILHA DE ITENS INICIAL'!W35</f>
        <v>21.251.362/0001-25</v>
      </c>
      <c r="X35" s="158">
        <f>'PLANILHA DE ITENS INICIAL'!X35</f>
        <v>434.07</v>
      </c>
      <c r="Y35" s="156" t="str">
        <f>'PLANILHA DE ITENS INICIAL'!Y35</f>
        <v>ROSENEI DA SILVA REIS (COMPRASNET)</v>
      </c>
      <c r="Z35" s="156" t="str">
        <f>'PLANILHA DE ITENS INICIAL'!Z35</f>
        <v>29.760.831/0001-43</v>
      </c>
      <c r="AA35" s="158">
        <f>'PLANILHA DE ITENS INICIAL'!AA35</f>
        <v>435.5</v>
      </c>
      <c r="AB35" s="159">
        <f>'[1]PLANILHA DE ITENS INICIAL'!AB35</f>
        <v>422.8566666666666</v>
      </c>
      <c r="AC35" s="159">
        <v>256</v>
      </c>
      <c r="AD35" s="160"/>
      <c r="AE35" s="161"/>
      <c r="AF35" s="161"/>
      <c r="AG35" s="161"/>
      <c r="AH35" s="161"/>
      <c r="AI35" s="161"/>
      <c r="AJ35" s="161"/>
      <c r="AK35" s="161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3"/>
      <c r="CQ35" s="164"/>
      <c r="CR35" s="165"/>
      <c r="CS35" s="166"/>
      <c r="CT35" s="167"/>
      <c r="CU35" s="168">
        <f t="shared" si="0"/>
        <v>0</v>
      </c>
      <c r="CV35" s="169"/>
    </row>
    <row r="36" spans="1:100" s="54" customFormat="1" ht="156" customHeight="1">
      <c r="A36" s="48" t="str">
        <f>'PLANILHA DE ITENS INICIAL'!A36</f>
        <v>HTO</v>
      </c>
      <c r="B36" s="48" t="str">
        <f>'PLANILHA DE ITENS INICIAL'!B36</f>
        <v>CONSUMO</v>
      </c>
      <c r="C36" s="48" t="str">
        <f>'PLANILHA DE ITENS INICIAL'!C36</f>
        <v>MATERIAIS ELÉTRICOS - CONSUMO</v>
      </c>
      <c r="D36" s="48">
        <f>'PLANILHA DE ITENS INICIAL'!D36</f>
        <v>26</v>
      </c>
      <c r="E36" s="48" t="str">
        <f>'PLANILHA DE ITENS INICIAL'!E36</f>
        <v>Material Elétrico e Eletrônico</v>
      </c>
      <c r="F36" s="48" t="str">
        <f>'PLANILHA DE ITENS INICIAL'!F36</f>
        <v>16/2019</v>
      </c>
      <c r="G36" s="48" t="str">
        <f>'PLANILHA DE ITENS INICIAL'!G36</f>
        <v>16/2019</v>
      </c>
      <c r="H36" s="48" t="str">
        <f>'PLANILHA DE ITENS INICIAL'!H36</f>
        <v>23305.005174.2019-58</v>
      </c>
      <c r="I36" s="48">
        <f>'PLANILHA DE ITENS INICIAL'!I36</f>
        <v>158154</v>
      </c>
      <c r="J36" s="49"/>
      <c r="K36" s="48" t="str">
        <f>'PLANILHA DE ITENS INICIAL'!K36</f>
        <v>60 DIAS</v>
      </c>
      <c r="L36" s="48" t="str">
        <f>'PLANILHA DE ITENS INICIAL'!L36</f>
        <v>NÃO SE APLICA</v>
      </c>
      <c r="M36" s="48"/>
      <c r="N36" s="155">
        <f>'PLANILHA DE ITENS INICIAL'!N36</f>
        <v>35</v>
      </c>
      <c r="O36" s="156">
        <f>'PLANILHA DE ITENS INICIAL'!O36</f>
        <v>41920</v>
      </c>
      <c r="P36" s="156" t="str">
        <f>'PLANILHA DE ITENS INICIAL'!P36</f>
        <v>CABO FLEXÍVEL 16 MM² AZUL</v>
      </c>
      <c r="Q36" s="157" t="str">
        <f>'PLANILHA DE ITENS INICIAL'!Q36</f>
        <v>CABO FLEXÍVEL 16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v>
      </c>
      <c r="R36" s="156" t="str">
        <f>'PLANILHA DE ITENS INICIAL'!R36</f>
        <v>ROLO 100M</v>
      </c>
      <c r="S36" s="156" t="str">
        <f>'PLANILHA DE ITENS INICIAL'!S36</f>
        <v>R.E. DA SILVA E SILVA LTDA (COMPRASNET)</v>
      </c>
      <c r="T36" s="156" t="str">
        <f>'PLANILHA DE ITENS INICIAL'!T36</f>
        <v>29.765.537/0001-24</v>
      </c>
      <c r="U36" s="158">
        <f>'PLANILHA DE ITENS INICIAL'!U36</f>
        <v>513.68</v>
      </c>
      <c r="V36" s="156" t="str">
        <f>'PLANILHA DE ITENS INICIAL'!V36</f>
        <v>GONJES EDIFICACOES E COMERCIO LTDA - ME (COMPRASNET)</v>
      </c>
      <c r="W36" s="156" t="str">
        <f>'PLANILHA DE ITENS INICIAL'!W36</f>
        <v>18.159.148/0001-39</v>
      </c>
      <c r="X36" s="158">
        <f>'PLANILHA DE ITENS INICIAL'!X36</f>
        <v>529.99</v>
      </c>
      <c r="Y36" s="156" t="str">
        <f>'PLANILHA DE ITENS INICIAL'!Y36</f>
        <v>RICARDO ANTONIO DA ROCHA HECK 27210138072 (COMPRASNET)</v>
      </c>
      <c r="Z36" s="156" t="str">
        <f>'PLANILHA DE ITENS INICIAL'!Z36</f>
        <v>30.807.784/0001-25</v>
      </c>
      <c r="AA36" s="158">
        <f>'PLANILHA DE ITENS INICIAL'!AA36</f>
        <v>530</v>
      </c>
      <c r="AB36" s="159">
        <f>'[1]PLANILHA DE ITENS INICIAL'!AB36</f>
        <v>524.5566666666667</v>
      </c>
      <c r="AC36" s="159">
        <v>443.93</v>
      </c>
      <c r="AD36" s="160"/>
      <c r="AE36" s="161"/>
      <c r="AF36" s="161"/>
      <c r="AG36" s="161"/>
      <c r="AH36" s="161"/>
      <c r="AI36" s="161"/>
      <c r="AJ36" s="161"/>
      <c r="AK36" s="161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3"/>
      <c r="CQ36" s="164"/>
      <c r="CR36" s="165"/>
      <c r="CS36" s="166"/>
      <c r="CT36" s="167"/>
      <c r="CU36" s="168">
        <f t="shared" si="0"/>
        <v>0</v>
      </c>
      <c r="CV36" s="169"/>
    </row>
    <row r="37" spans="1:100" s="54" customFormat="1" ht="156" customHeight="1">
      <c r="A37" s="48" t="str">
        <f>'PLANILHA DE ITENS INICIAL'!A37</f>
        <v>HTO</v>
      </c>
      <c r="B37" s="48" t="str">
        <f>'PLANILHA DE ITENS INICIAL'!B37</f>
        <v>CONSUMO</v>
      </c>
      <c r="C37" s="48" t="str">
        <f>'PLANILHA DE ITENS INICIAL'!C37</f>
        <v>MATERIAIS ELÉTRICOS - CONSUMO</v>
      </c>
      <c r="D37" s="48">
        <f>'PLANILHA DE ITENS INICIAL'!D37</f>
        <v>26</v>
      </c>
      <c r="E37" s="48" t="str">
        <f>'PLANILHA DE ITENS INICIAL'!E37</f>
        <v>Material Elétrico e Eletrônico</v>
      </c>
      <c r="F37" s="48" t="str">
        <f>'PLANILHA DE ITENS INICIAL'!F37</f>
        <v>16/2019</v>
      </c>
      <c r="G37" s="48" t="str">
        <f>'PLANILHA DE ITENS INICIAL'!G37</f>
        <v>16/2019</v>
      </c>
      <c r="H37" s="48" t="str">
        <f>'PLANILHA DE ITENS INICIAL'!H37</f>
        <v>23305.005174.2019-58</v>
      </c>
      <c r="I37" s="48">
        <f>'PLANILHA DE ITENS INICIAL'!I37</f>
        <v>158154</v>
      </c>
      <c r="J37" s="49"/>
      <c r="K37" s="48" t="str">
        <f>'PLANILHA DE ITENS INICIAL'!K37</f>
        <v>60 DIAS</v>
      </c>
      <c r="L37" s="48" t="str">
        <f>'PLANILHA DE ITENS INICIAL'!L37</f>
        <v>NÃO SE APLICA</v>
      </c>
      <c r="M37" s="48"/>
      <c r="N37" s="155">
        <f>'PLANILHA DE ITENS INICIAL'!N37</f>
        <v>36</v>
      </c>
      <c r="O37" s="156">
        <f>'PLANILHA DE ITENS INICIAL'!O37</f>
        <v>41920</v>
      </c>
      <c r="P37" s="156" t="str">
        <f>'PLANILHA DE ITENS INICIAL'!P37</f>
        <v>CABO FLEXÍVEL 16 MM² BRANCO</v>
      </c>
      <c r="Q37" s="157" t="str">
        <f>'PLANILHA DE ITENS INICIAL'!Q37</f>
        <v>CABO FLEXÍVEL 16 MM² BRANCO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v>
      </c>
      <c r="R37" s="156" t="str">
        <f>'PLANILHA DE ITENS INICIAL'!R37</f>
        <v>ROLO 100M</v>
      </c>
      <c r="S37" s="156" t="str">
        <f>'PLANILHA DE ITENS INICIAL'!S37</f>
        <v>R.E. DA SILVA E SILVA LTDA (COMPRASNET)</v>
      </c>
      <c r="T37" s="156" t="str">
        <f>'PLANILHA DE ITENS INICIAL'!T37</f>
        <v>29.765.537/0001-24</v>
      </c>
      <c r="U37" s="158">
        <f>'PLANILHA DE ITENS INICIAL'!U37</f>
        <v>513.68</v>
      </c>
      <c r="V37" s="156" t="str">
        <f>'PLANILHA DE ITENS INICIAL'!V37</f>
        <v>GONJES EDIFICACOES E COMERCIO LTDA - ME (COMPRASNET)</v>
      </c>
      <c r="W37" s="156" t="str">
        <f>'PLANILHA DE ITENS INICIAL'!W37</f>
        <v>18.159.148/0001-39</v>
      </c>
      <c r="X37" s="158">
        <f>'PLANILHA DE ITENS INICIAL'!X37</f>
        <v>529.99</v>
      </c>
      <c r="Y37" s="156" t="str">
        <f>'PLANILHA DE ITENS INICIAL'!Y37</f>
        <v>RICARDO ANTONIO DA ROCHA HECK 27210138072 (COMPRASNET)</v>
      </c>
      <c r="Z37" s="156" t="str">
        <f>'PLANILHA DE ITENS INICIAL'!Z37</f>
        <v>30.807.784/0001-25</v>
      </c>
      <c r="AA37" s="158">
        <f>'PLANILHA DE ITENS INICIAL'!AA37</f>
        <v>530</v>
      </c>
      <c r="AB37" s="159">
        <f>'[1]PLANILHA DE ITENS INICIAL'!AB37</f>
        <v>524.5566666666667</v>
      </c>
      <c r="AC37" s="159">
        <v>475.7</v>
      </c>
      <c r="AD37" s="160"/>
      <c r="AE37" s="161"/>
      <c r="AF37" s="161"/>
      <c r="AG37" s="161"/>
      <c r="AH37" s="161"/>
      <c r="AI37" s="161"/>
      <c r="AJ37" s="161"/>
      <c r="AK37" s="161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3"/>
      <c r="CQ37" s="164"/>
      <c r="CR37" s="165"/>
      <c r="CS37" s="166"/>
      <c r="CT37" s="167"/>
      <c r="CU37" s="168">
        <f t="shared" si="0"/>
        <v>0</v>
      </c>
      <c r="CV37" s="169"/>
    </row>
    <row r="38" spans="1:100" s="54" customFormat="1" ht="156" customHeight="1">
      <c r="A38" s="48" t="str">
        <f>'PLANILHA DE ITENS INICIAL'!A38</f>
        <v>HTO</v>
      </c>
      <c r="B38" s="48" t="str">
        <f>'PLANILHA DE ITENS INICIAL'!B38</f>
        <v>CONSUMO</v>
      </c>
      <c r="C38" s="48" t="str">
        <f>'PLANILHA DE ITENS INICIAL'!C38</f>
        <v>MATERIAIS ELÉTRICOS - CONSUMO</v>
      </c>
      <c r="D38" s="48">
        <f>'PLANILHA DE ITENS INICIAL'!D38</f>
        <v>26</v>
      </c>
      <c r="E38" s="48" t="str">
        <f>'PLANILHA DE ITENS INICIAL'!E38</f>
        <v>Material Elétrico e Eletrônico</v>
      </c>
      <c r="F38" s="48" t="str">
        <f>'PLANILHA DE ITENS INICIAL'!F38</f>
        <v>16/2019</v>
      </c>
      <c r="G38" s="48" t="str">
        <f>'PLANILHA DE ITENS INICIAL'!G38</f>
        <v>16/2019</v>
      </c>
      <c r="H38" s="48" t="str">
        <f>'PLANILHA DE ITENS INICIAL'!H38</f>
        <v>23305.005174.2019-58</v>
      </c>
      <c r="I38" s="48">
        <f>'PLANILHA DE ITENS INICIAL'!I38</f>
        <v>158154</v>
      </c>
      <c r="J38" s="49"/>
      <c r="K38" s="48" t="str">
        <f>'PLANILHA DE ITENS INICIAL'!K38</f>
        <v>60 DIAS</v>
      </c>
      <c r="L38" s="48" t="str">
        <f>'PLANILHA DE ITENS INICIAL'!L38</f>
        <v>NÃO SE APLICA</v>
      </c>
      <c r="M38" s="48"/>
      <c r="N38" s="155">
        <f>'PLANILHA DE ITENS INICIAL'!N38</f>
        <v>37</v>
      </c>
      <c r="O38" s="156">
        <f>'PLANILHA DE ITENS INICIAL'!O38</f>
        <v>41920</v>
      </c>
      <c r="P38" s="156" t="str">
        <f>'PLANILHA DE ITENS INICIAL'!P38</f>
        <v>CABO FLEXÍVEL 16 MM² PRETO</v>
      </c>
      <c r="Q38" s="157" t="str">
        <f>'PLANILHA DE ITENS INICIAL'!Q38</f>
        <v>CABO FLEXÍVEL 16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v>
      </c>
      <c r="R38" s="156" t="str">
        <f>'PLANILHA DE ITENS INICIAL'!R38</f>
        <v>ROLO 100M</v>
      </c>
      <c r="S38" s="156" t="str">
        <f>'PLANILHA DE ITENS INICIAL'!S38</f>
        <v>R.E. DA SILVA E SILVA LTDA (COMPRASNET)</v>
      </c>
      <c r="T38" s="156" t="str">
        <f>'PLANILHA DE ITENS INICIAL'!T38</f>
        <v>29.765.537/0001-24</v>
      </c>
      <c r="U38" s="158">
        <f>'PLANILHA DE ITENS INICIAL'!U38</f>
        <v>513.68</v>
      </c>
      <c r="V38" s="156" t="str">
        <f>'PLANILHA DE ITENS INICIAL'!V38</f>
        <v>GONJES EDIFICACOES E COMERCIO LTDA - ME (COMPRASNET)</v>
      </c>
      <c r="W38" s="156" t="str">
        <f>'PLANILHA DE ITENS INICIAL'!W38</f>
        <v>18.159.148/0001-39</v>
      </c>
      <c r="X38" s="158">
        <f>'PLANILHA DE ITENS INICIAL'!X38</f>
        <v>529.99</v>
      </c>
      <c r="Y38" s="156" t="str">
        <f>'PLANILHA DE ITENS INICIAL'!Y38</f>
        <v>RICARDO ANTONIO DA ROCHA HECK 27210138072 (COMPRASNET)</v>
      </c>
      <c r="Z38" s="156" t="str">
        <f>'PLANILHA DE ITENS INICIAL'!Z38</f>
        <v>30.807.784/0001-25</v>
      </c>
      <c r="AA38" s="158">
        <f>'PLANILHA DE ITENS INICIAL'!AA38</f>
        <v>530</v>
      </c>
      <c r="AB38" s="159">
        <f>'[1]PLANILHA DE ITENS INICIAL'!AB38</f>
        <v>524.5566666666667</v>
      </c>
      <c r="AC38" s="159">
        <v>398.75</v>
      </c>
      <c r="AD38" s="160"/>
      <c r="AE38" s="161"/>
      <c r="AF38" s="161"/>
      <c r="AG38" s="161"/>
      <c r="AH38" s="161"/>
      <c r="AI38" s="161"/>
      <c r="AJ38" s="161"/>
      <c r="AK38" s="161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3"/>
      <c r="CQ38" s="164"/>
      <c r="CR38" s="165"/>
      <c r="CS38" s="166"/>
      <c r="CT38" s="167"/>
      <c r="CU38" s="168">
        <f t="shared" si="0"/>
        <v>0</v>
      </c>
      <c r="CV38" s="169"/>
    </row>
    <row r="39" spans="1:100" s="54" customFormat="1" ht="156" customHeight="1">
      <c r="A39" s="48" t="str">
        <f>'PLANILHA DE ITENS INICIAL'!A39</f>
        <v>HTO</v>
      </c>
      <c r="B39" s="48" t="str">
        <f>'PLANILHA DE ITENS INICIAL'!B39</f>
        <v>CONSUMO</v>
      </c>
      <c r="C39" s="48" t="str">
        <f>'PLANILHA DE ITENS INICIAL'!C39</f>
        <v>MATERIAIS ELÉTRICOS - CONSUMO</v>
      </c>
      <c r="D39" s="48">
        <f>'PLANILHA DE ITENS INICIAL'!D39</f>
        <v>26</v>
      </c>
      <c r="E39" s="48" t="str">
        <f>'PLANILHA DE ITENS INICIAL'!E39</f>
        <v>Material Elétrico e Eletrônico</v>
      </c>
      <c r="F39" s="48" t="str">
        <f>'PLANILHA DE ITENS INICIAL'!F39</f>
        <v>16/2019</v>
      </c>
      <c r="G39" s="48" t="str">
        <f>'PLANILHA DE ITENS INICIAL'!G39</f>
        <v>16/2019</v>
      </c>
      <c r="H39" s="48" t="str">
        <f>'PLANILHA DE ITENS INICIAL'!H39</f>
        <v>23305.005174.2019-58</v>
      </c>
      <c r="I39" s="48">
        <f>'PLANILHA DE ITENS INICIAL'!I39</f>
        <v>158154</v>
      </c>
      <c r="J39" s="49"/>
      <c r="K39" s="48" t="str">
        <f>'PLANILHA DE ITENS INICIAL'!K39</f>
        <v>60 DIAS</v>
      </c>
      <c r="L39" s="48" t="str">
        <f>'PLANILHA DE ITENS INICIAL'!L39</f>
        <v>NÃO SE APLICA</v>
      </c>
      <c r="M39" s="48"/>
      <c r="N39" s="155">
        <f>'PLANILHA DE ITENS INICIAL'!N39</f>
        <v>38</v>
      </c>
      <c r="O39" s="156">
        <f>'PLANILHA DE ITENS INICIAL'!O39</f>
        <v>41920</v>
      </c>
      <c r="P39" s="156" t="str">
        <f>'PLANILHA DE ITENS INICIAL'!P39</f>
        <v>CABO FLEXÍVEL 16 MM² VERDE </v>
      </c>
      <c r="Q39" s="157" t="str">
        <f>'PLANILHA DE ITENS INICIAL'!Q39</f>
        <v>CABO FLEXÍVEL 16 MM² VERDE 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v>
      </c>
      <c r="R39" s="156" t="str">
        <f>'PLANILHA DE ITENS INICIAL'!R39</f>
        <v>ROLO 100M</v>
      </c>
      <c r="S39" s="156" t="str">
        <f>'PLANILHA DE ITENS INICIAL'!S39</f>
        <v>R.E. DA SILVA E SILVA LTDA (COMPRASNET)</v>
      </c>
      <c r="T39" s="156" t="str">
        <f>'PLANILHA DE ITENS INICIAL'!T39</f>
        <v>29.765.537/0001-24</v>
      </c>
      <c r="U39" s="158">
        <f>'PLANILHA DE ITENS INICIAL'!U39</f>
        <v>513.68</v>
      </c>
      <c r="V39" s="156" t="str">
        <f>'PLANILHA DE ITENS INICIAL'!V39</f>
        <v>GONJES EDIFICACOES E COMERCIO LTDA - ME (COMPRASNET)</v>
      </c>
      <c r="W39" s="156" t="str">
        <f>'PLANILHA DE ITENS INICIAL'!W39</f>
        <v>18.159.148/0001-39</v>
      </c>
      <c r="X39" s="158">
        <f>'PLANILHA DE ITENS INICIAL'!X39</f>
        <v>529.99</v>
      </c>
      <c r="Y39" s="156" t="str">
        <f>'PLANILHA DE ITENS INICIAL'!Y39</f>
        <v>RICARDO ANTONIO DA ROCHA HECK 27210138072 (COMPRASNET)</v>
      </c>
      <c r="Z39" s="156" t="str">
        <f>'PLANILHA DE ITENS INICIAL'!Z39</f>
        <v>30.807.784/0001-25</v>
      </c>
      <c r="AA39" s="158">
        <f>'PLANILHA DE ITENS INICIAL'!AA39</f>
        <v>530</v>
      </c>
      <c r="AB39" s="159">
        <f>'[1]PLANILHA DE ITENS INICIAL'!AB39</f>
        <v>524.5566666666667</v>
      </c>
      <c r="AC39" s="159">
        <v>475.67</v>
      </c>
      <c r="AD39" s="160"/>
      <c r="AE39" s="161"/>
      <c r="AF39" s="161"/>
      <c r="AG39" s="161"/>
      <c r="AH39" s="161"/>
      <c r="AI39" s="161"/>
      <c r="AJ39" s="161"/>
      <c r="AK39" s="161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3"/>
      <c r="CQ39" s="164"/>
      <c r="CR39" s="165"/>
      <c r="CS39" s="166"/>
      <c r="CT39" s="167"/>
      <c r="CU39" s="168">
        <f t="shared" si="0"/>
        <v>0</v>
      </c>
      <c r="CV39" s="169"/>
    </row>
    <row r="40" spans="1:100" s="54" customFormat="1" ht="156" customHeight="1">
      <c r="A40" s="48" t="str">
        <f>'PLANILHA DE ITENS INICIAL'!A40</f>
        <v>HTO</v>
      </c>
      <c r="B40" s="48" t="str">
        <f>'PLANILHA DE ITENS INICIAL'!B40</f>
        <v>CONSUMO</v>
      </c>
      <c r="C40" s="48" t="str">
        <f>'PLANILHA DE ITENS INICIAL'!C40</f>
        <v>MATERIAIS ELÉTRICOS - CONSUMO</v>
      </c>
      <c r="D40" s="48">
        <f>'PLANILHA DE ITENS INICIAL'!D40</f>
        <v>26</v>
      </c>
      <c r="E40" s="48" t="str">
        <f>'PLANILHA DE ITENS INICIAL'!E40</f>
        <v>Material Elétrico e Eletrônico</v>
      </c>
      <c r="F40" s="48" t="str">
        <f>'PLANILHA DE ITENS INICIAL'!F40</f>
        <v>16/2019</v>
      </c>
      <c r="G40" s="48" t="str">
        <f>'PLANILHA DE ITENS INICIAL'!G40</f>
        <v>16/2019</v>
      </c>
      <c r="H40" s="48" t="str">
        <f>'PLANILHA DE ITENS INICIAL'!H40</f>
        <v>23305.005174.2019-58</v>
      </c>
      <c r="I40" s="48">
        <f>'PLANILHA DE ITENS INICIAL'!I40</f>
        <v>158154</v>
      </c>
      <c r="J40" s="49"/>
      <c r="K40" s="48" t="str">
        <f>'PLANILHA DE ITENS INICIAL'!K40</f>
        <v>60 DIAS</v>
      </c>
      <c r="L40" s="48" t="str">
        <f>'PLANILHA DE ITENS INICIAL'!L40</f>
        <v>NÃO SE APLICA</v>
      </c>
      <c r="M40" s="48"/>
      <c r="N40" s="155">
        <f>'PLANILHA DE ITENS INICIAL'!N40</f>
        <v>39</v>
      </c>
      <c r="O40" s="156">
        <f>'PLANILHA DE ITENS INICIAL'!O40</f>
        <v>41920</v>
      </c>
      <c r="P40" s="156" t="str">
        <f>'PLANILHA DE ITENS INICIAL'!P40</f>
        <v>CABO FLEXÍVEL 16 MM² VERMELHO</v>
      </c>
      <c r="Q40" s="157" t="str">
        <f>'PLANILHA DE ITENS INICIAL'!Q40</f>
        <v>CABO FLEXÍVEL 16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16,2 KG/100M.</v>
      </c>
      <c r="R40" s="156" t="str">
        <f>'PLANILHA DE ITENS INICIAL'!R40</f>
        <v>ROLO 100M</v>
      </c>
      <c r="S40" s="156" t="str">
        <f>'PLANILHA DE ITENS INICIAL'!S40</f>
        <v>R.E. DA SILVA E SILVA LTDA (COMPRASNET)</v>
      </c>
      <c r="T40" s="156" t="str">
        <f>'PLANILHA DE ITENS INICIAL'!T40</f>
        <v>29.765.537/0001-24</v>
      </c>
      <c r="U40" s="158">
        <f>'PLANILHA DE ITENS INICIAL'!U40</f>
        <v>513.68</v>
      </c>
      <c r="V40" s="156" t="str">
        <f>'PLANILHA DE ITENS INICIAL'!V40</f>
        <v>GONJES EDIFICACOES E COMERCIO LTDA - ME (COMPRASNET)</v>
      </c>
      <c r="W40" s="156" t="str">
        <f>'PLANILHA DE ITENS INICIAL'!W40</f>
        <v>18.159.148/0001-39</v>
      </c>
      <c r="X40" s="158">
        <f>'PLANILHA DE ITENS INICIAL'!X40</f>
        <v>529.99</v>
      </c>
      <c r="Y40" s="156" t="str">
        <f>'PLANILHA DE ITENS INICIAL'!Y40</f>
        <v>RICARDO ANTONIO DA ROCHA HECK 27210138072 (COMPRASNET)</v>
      </c>
      <c r="Z40" s="156" t="str">
        <f>'PLANILHA DE ITENS INICIAL'!Z40</f>
        <v>30.807.784/0001-25</v>
      </c>
      <c r="AA40" s="158">
        <f>'PLANILHA DE ITENS INICIAL'!AA40</f>
        <v>530</v>
      </c>
      <c r="AB40" s="159">
        <f>'[1]PLANILHA DE ITENS INICIAL'!AB40</f>
        <v>524.5566666666667</v>
      </c>
      <c r="AC40" s="159">
        <v>475.79</v>
      </c>
      <c r="AD40" s="160"/>
      <c r="AE40" s="161"/>
      <c r="AF40" s="161"/>
      <c r="AG40" s="161"/>
      <c r="AH40" s="161"/>
      <c r="AI40" s="161"/>
      <c r="AJ40" s="161"/>
      <c r="AK40" s="161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3"/>
      <c r="CQ40" s="164"/>
      <c r="CR40" s="165"/>
      <c r="CS40" s="166"/>
      <c r="CT40" s="167"/>
      <c r="CU40" s="168">
        <f t="shared" si="0"/>
        <v>0</v>
      </c>
      <c r="CV40" s="169"/>
    </row>
    <row r="41" spans="1:100" s="54" customFormat="1" ht="156" customHeight="1">
      <c r="A41" s="48" t="str">
        <f>'PLANILHA DE ITENS INICIAL'!A41</f>
        <v>HTO</v>
      </c>
      <c r="B41" s="48" t="str">
        <f>'PLANILHA DE ITENS INICIAL'!B41</f>
        <v>CONSUMO</v>
      </c>
      <c r="C41" s="48" t="str">
        <f>'PLANILHA DE ITENS INICIAL'!C41</f>
        <v>MATERIAIS ELÉTRICOS - CONSUMO</v>
      </c>
      <c r="D41" s="48">
        <f>'PLANILHA DE ITENS INICIAL'!D41</f>
        <v>26</v>
      </c>
      <c r="E41" s="48" t="str">
        <f>'PLANILHA DE ITENS INICIAL'!E41</f>
        <v>Material Elétrico e Eletrônico</v>
      </c>
      <c r="F41" s="48" t="str">
        <f>'PLANILHA DE ITENS INICIAL'!F41</f>
        <v>16/2019</v>
      </c>
      <c r="G41" s="48" t="str">
        <f>'PLANILHA DE ITENS INICIAL'!G41</f>
        <v>16/2019</v>
      </c>
      <c r="H41" s="48" t="str">
        <f>'PLANILHA DE ITENS INICIAL'!H41</f>
        <v>23305.005174.2019-58</v>
      </c>
      <c r="I41" s="48">
        <f>'PLANILHA DE ITENS INICIAL'!I41</f>
        <v>158154</v>
      </c>
      <c r="J41" s="49"/>
      <c r="K41" s="48" t="str">
        <f>'PLANILHA DE ITENS INICIAL'!K41</f>
        <v>60 DIAS</v>
      </c>
      <c r="L41" s="48" t="str">
        <f>'PLANILHA DE ITENS INICIAL'!L41</f>
        <v>NÃO SE APLICA</v>
      </c>
      <c r="M41" s="48"/>
      <c r="N41" s="155">
        <f>'PLANILHA DE ITENS INICIAL'!N41</f>
        <v>40</v>
      </c>
      <c r="O41" s="156">
        <f>'PLANILHA DE ITENS INICIAL'!O41</f>
        <v>41920</v>
      </c>
      <c r="P41" s="156" t="str">
        <f>'PLANILHA DE ITENS INICIAL'!P41</f>
        <v>CABO FLEXÍVEL 25 MM² AZUL</v>
      </c>
      <c r="Q41" s="157" t="str">
        <f>'PLANILHA DE ITENS INICIAL'!Q41</f>
        <v>CABO FLEXÍVEL 25 MM² AZUL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v>
      </c>
      <c r="R41" s="156" t="str">
        <f>'PLANILHA DE ITENS INICIAL'!R41</f>
        <v>ROLO 100M</v>
      </c>
      <c r="S41" s="156" t="str">
        <f>'PLANILHA DE ITENS INICIAL'!S41</f>
        <v>VOLT MATERIAIS ELETRICOS EIRELI - ME (COMPRASNET)</v>
      </c>
      <c r="T41" s="156" t="str">
        <f>'PLANILHA DE ITENS INICIAL'!T41</f>
        <v>26.507.653/0001-55</v>
      </c>
      <c r="U41" s="158">
        <f>'PLANILHA DE ITENS INICIAL'!U41</f>
        <v>1099.99</v>
      </c>
      <c r="V41" s="156" t="str">
        <f>'PLANILHA DE ITENS INICIAL'!V41</f>
        <v>EMETEC COMERCIAL E INSTALADORA LTDA - EPP (COMPRASNET)</v>
      </c>
      <c r="W41" s="156" t="str">
        <f>'PLANILHA DE ITENS INICIAL'!W41</f>
        <v>91.243.790/0001-91</v>
      </c>
      <c r="X41" s="158">
        <f>'PLANILHA DE ITENS INICIAL'!X41</f>
        <v>1100</v>
      </c>
      <c r="Y41" s="156" t="str">
        <f>'PLANILHA DE ITENS INICIAL'!Y41</f>
        <v>GIGA MATERIAIS ELETRICOS LTDA - ME (COMPRASNET)</v>
      </c>
      <c r="Z41" s="156" t="str">
        <f>'PLANILHA DE ITENS INICIAL'!Z41</f>
        <v>14.784.795/0001-80</v>
      </c>
      <c r="AA41" s="158">
        <f>'PLANILHA DE ITENS INICIAL'!AA41</f>
        <v>1100</v>
      </c>
      <c r="AB41" s="159">
        <f>'[1]PLANILHA DE ITENS INICIAL'!AB41</f>
        <v>1099.9966666666667</v>
      </c>
      <c r="AC41" s="159">
        <v>679.86</v>
      </c>
      <c r="AD41" s="160"/>
      <c r="AE41" s="161"/>
      <c r="AF41" s="161"/>
      <c r="AG41" s="161"/>
      <c r="AH41" s="161"/>
      <c r="AI41" s="161"/>
      <c r="AJ41" s="161"/>
      <c r="AK41" s="161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3"/>
      <c r="CQ41" s="164"/>
      <c r="CR41" s="165"/>
      <c r="CS41" s="166"/>
      <c r="CT41" s="167"/>
      <c r="CU41" s="168">
        <f t="shared" si="0"/>
        <v>0</v>
      </c>
      <c r="CV41" s="169"/>
    </row>
    <row r="42" spans="1:100" s="54" customFormat="1" ht="156" customHeight="1">
      <c r="A42" s="48" t="str">
        <f>'PLANILHA DE ITENS INICIAL'!A42</f>
        <v>HTO</v>
      </c>
      <c r="B42" s="48" t="str">
        <f>'PLANILHA DE ITENS INICIAL'!B42</f>
        <v>CONSUMO</v>
      </c>
      <c r="C42" s="48" t="str">
        <f>'PLANILHA DE ITENS INICIAL'!C42</f>
        <v>MATERIAIS ELÉTRICOS - CONSUMO</v>
      </c>
      <c r="D42" s="48">
        <f>'PLANILHA DE ITENS INICIAL'!D42</f>
        <v>26</v>
      </c>
      <c r="E42" s="48" t="str">
        <f>'PLANILHA DE ITENS INICIAL'!E42</f>
        <v>Material Elétrico e Eletrônico</v>
      </c>
      <c r="F42" s="48" t="str">
        <f>'PLANILHA DE ITENS INICIAL'!F42</f>
        <v>16/2019</v>
      </c>
      <c r="G42" s="48" t="str">
        <f>'PLANILHA DE ITENS INICIAL'!G42</f>
        <v>16/2019</v>
      </c>
      <c r="H42" s="48" t="str">
        <f>'PLANILHA DE ITENS INICIAL'!H42</f>
        <v>23305.005174.2019-58</v>
      </c>
      <c r="I42" s="48">
        <f>'PLANILHA DE ITENS INICIAL'!I42</f>
        <v>158154</v>
      </c>
      <c r="J42" s="49"/>
      <c r="K42" s="48" t="str">
        <f>'PLANILHA DE ITENS INICIAL'!K42</f>
        <v>60 DIAS</v>
      </c>
      <c r="L42" s="48" t="str">
        <f>'PLANILHA DE ITENS INICIAL'!L42</f>
        <v>NÃO SE APLICA</v>
      </c>
      <c r="M42" s="48"/>
      <c r="N42" s="155">
        <f>'PLANILHA DE ITENS INICIAL'!N42</f>
        <v>41</v>
      </c>
      <c r="O42" s="156">
        <f>'PLANILHA DE ITENS INICIAL'!O42</f>
        <v>41920</v>
      </c>
      <c r="P42" s="156" t="str">
        <f>'PLANILHA DE ITENS INICIAL'!P42</f>
        <v>CABO FLEXÍVEL 25 MM² PRETO</v>
      </c>
      <c r="Q42" s="157" t="str">
        <f>'PLANILHA DE ITENS INICIAL'!Q42</f>
        <v>CABO FLEXÍVEL 25 MM² PRETO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v>
      </c>
      <c r="R42" s="156" t="str">
        <f>'PLANILHA DE ITENS INICIAL'!R42</f>
        <v>ROLO 100M</v>
      </c>
      <c r="S42" s="156" t="str">
        <f>'PLANILHA DE ITENS INICIAL'!S42</f>
        <v>VOLT MATERIAIS ELETRICOS EIRELI - ME (COMPRASNET)</v>
      </c>
      <c r="T42" s="156" t="str">
        <f>'PLANILHA DE ITENS INICIAL'!T42</f>
        <v>26.507.653/0001-55</v>
      </c>
      <c r="U42" s="158">
        <f>'PLANILHA DE ITENS INICIAL'!U42</f>
        <v>1099.99</v>
      </c>
      <c r="V42" s="156" t="str">
        <f>'PLANILHA DE ITENS INICIAL'!V42</f>
        <v>EMETEC COMERCIAL E INSTALADORA LTDA - EPP (COMPRASNET)</v>
      </c>
      <c r="W42" s="156" t="str">
        <f>'PLANILHA DE ITENS INICIAL'!W42</f>
        <v>91.243.790/0001-91</v>
      </c>
      <c r="X42" s="158">
        <f>'PLANILHA DE ITENS INICIAL'!X42</f>
        <v>1100</v>
      </c>
      <c r="Y42" s="156" t="str">
        <f>'PLANILHA DE ITENS INICIAL'!Y42</f>
        <v>GIGA MATERIAIS ELETRICOS LTDA - ME (COMPRASNET)</v>
      </c>
      <c r="Z42" s="156" t="str">
        <f>'PLANILHA DE ITENS INICIAL'!Z42</f>
        <v>14.784.795/0001-80</v>
      </c>
      <c r="AA42" s="158">
        <f>'PLANILHA DE ITENS INICIAL'!AA42</f>
        <v>1100</v>
      </c>
      <c r="AB42" s="159">
        <f>'[1]PLANILHA DE ITENS INICIAL'!AB42</f>
        <v>1099.9966666666667</v>
      </c>
      <c r="AC42" s="159">
        <v>599.45</v>
      </c>
      <c r="AD42" s="160"/>
      <c r="AE42" s="161"/>
      <c r="AF42" s="161"/>
      <c r="AG42" s="161"/>
      <c r="AH42" s="161"/>
      <c r="AI42" s="161"/>
      <c r="AJ42" s="161"/>
      <c r="AK42" s="161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3"/>
      <c r="CQ42" s="164"/>
      <c r="CR42" s="165"/>
      <c r="CS42" s="166"/>
      <c r="CT42" s="167"/>
      <c r="CU42" s="168">
        <f t="shared" si="0"/>
        <v>0</v>
      </c>
      <c r="CV42" s="169"/>
    </row>
    <row r="43" spans="1:100" s="54" customFormat="1" ht="156" customHeight="1">
      <c r="A43" s="48" t="str">
        <f>'PLANILHA DE ITENS INICIAL'!A43</f>
        <v>HTO</v>
      </c>
      <c r="B43" s="48" t="str">
        <f>'PLANILHA DE ITENS INICIAL'!B43</f>
        <v>CONSUMO</v>
      </c>
      <c r="C43" s="48" t="str">
        <f>'PLANILHA DE ITENS INICIAL'!C43</f>
        <v>MATERIAIS ELÉTRICOS - CONSUMO</v>
      </c>
      <c r="D43" s="48">
        <f>'PLANILHA DE ITENS INICIAL'!D43</f>
        <v>26</v>
      </c>
      <c r="E43" s="48" t="str">
        <f>'PLANILHA DE ITENS INICIAL'!E43</f>
        <v>Material Elétrico e Eletrônico</v>
      </c>
      <c r="F43" s="48" t="str">
        <f>'PLANILHA DE ITENS INICIAL'!F43</f>
        <v>16/2019</v>
      </c>
      <c r="G43" s="48" t="str">
        <f>'PLANILHA DE ITENS INICIAL'!G43</f>
        <v>16/2019</v>
      </c>
      <c r="H43" s="48" t="str">
        <f>'PLANILHA DE ITENS INICIAL'!H43</f>
        <v>23305.005174.2019-58</v>
      </c>
      <c r="I43" s="48">
        <f>'PLANILHA DE ITENS INICIAL'!I43</f>
        <v>158154</v>
      </c>
      <c r="J43" s="49"/>
      <c r="K43" s="48" t="str">
        <f>'PLANILHA DE ITENS INICIAL'!K43</f>
        <v>60 DIAS</v>
      </c>
      <c r="L43" s="48" t="str">
        <f>'PLANILHA DE ITENS INICIAL'!L43</f>
        <v>NÃO SE APLICA</v>
      </c>
      <c r="M43" s="48"/>
      <c r="N43" s="155">
        <f>'PLANILHA DE ITENS INICIAL'!N43</f>
        <v>42</v>
      </c>
      <c r="O43" s="156">
        <f>'PLANILHA DE ITENS INICIAL'!O43</f>
        <v>41920</v>
      </c>
      <c r="P43" s="156" t="str">
        <f>'PLANILHA DE ITENS INICIAL'!P43</f>
        <v>CABO FLEXÍVEL 25 MM² VERDE</v>
      </c>
      <c r="Q43" s="157" t="str">
        <f>'PLANILHA DE ITENS INICIAL'!Q43</f>
        <v>CABO FLEXÍVEL 25 MM² VERDE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v>
      </c>
      <c r="R43" s="156" t="str">
        <f>'PLANILHA DE ITENS INICIAL'!R43</f>
        <v>ROLO 100M</v>
      </c>
      <c r="S43" s="156" t="str">
        <f>'PLANILHA DE ITENS INICIAL'!S43</f>
        <v>VOLT MATERIAIS ELETRICOS EIRELI - ME (COMPRASNET)</v>
      </c>
      <c r="T43" s="156" t="str">
        <f>'PLANILHA DE ITENS INICIAL'!T43</f>
        <v>26.507.653/0001-55</v>
      </c>
      <c r="U43" s="158">
        <f>'PLANILHA DE ITENS INICIAL'!U43</f>
        <v>1099.99</v>
      </c>
      <c r="V43" s="156" t="str">
        <f>'PLANILHA DE ITENS INICIAL'!V43</f>
        <v>EMETEC COMERCIAL E INSTALADORA LTDA - EPP (COMPRASNET)</v>
      </c>
      <c r="W43" s="156" t="str">
        <f>'PLANILHA DE ITENS INICIAL'!W43</f>
        <v>91.243.790/0001-91</v>
      </c>
      <c r="X43" s="158">
        <f>'PLANILHA DE ITENS INICIAL'!X43</f>
        <v>1100</v>
      </c>
      <c r="Y43" s="156" t="str">
        <f>'PLANILHA DE ITENS INICIAL'!Y43</f>
        <v>GIGA MATERIAIS ELETRICOS LTDA - ME (COMPRASNET)</v>
      </c>
      <c r="Z43" s="156" t="str">
        <f>'PLANILHA DE ITENS INICIAL'!Z43</f>
        <v>14.784.795/0001-80</v>
      </c>
      <c r="AA43" s="158">
        <f>'PLANILHA DE ITENS INICIAL'!AA43</f>
        <v>1100</v>
      </c>
      <c r="AB43" s="159">
        <f>'[1]PLANILHA DE ITENS INICIAL'!AB43</f>
        <v>1099.9966666666667</v>
      </c>
      <c r="AC43" s="159">
        <v>599.45</v>
      </c>
      <c r="AD43" s="160"/>
      <c r="AE43" s="161"/>
      <c r="AF43" s="161"/>
      <c r="AG43" s="161"/>
      <c r="AH43" s="161"/>
      <c r="AI43" s="161"/>
      <c r="AJ43" s="161"/>
      <c r="AK43" s="161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3"/>
      <c r="CQ43" s="164"/>
      <c r="CR43" s="165"/>
      <c r="CS43" s="166"/>
      <c r="CT43" s="167"/>
      <c r="CU43" s="168">
        <f t="shared" si="0"/>
        <v>0</v>
      </c>
      <c r="CV43" s="169"/>
    </row>
    <row r="44" spans="1:100" s="54" customFormat="1" ht="156" customHeight="1">
      <c r="A44" s="48" t="str">
        <f>'PLANILHA DE ITENS INICIAL'!A44</f>
        <v>HTO</v>
      </c>
      <c r="B44" s="48" t="str">
        <f>'PLANILHA DE ITENS INICIAL'!B44</f>
        <v>CONSUMO</v>
      </c>
      <c r="C44" s="48" t="str">
        <f>'PLANILHA DE ITENS INICIAL'!C44</f>
        <v>MATERIAIS ELÉTRICOS - CONSUMO</v>
      </c>
      <c r="D44" s="48">
        <f>'PLANILHA DE ITENS INICIAL'!D44</f>
        <v>26</v>
      </c>
      <c r="E44" s="48" t="str">
        <f>'PLANILHA DE ITENS INICIAL'!E44</f>
        <v>Material Elétrico e Eletrônico</v>
      </c>
      <c r="F44" s="48" t="str">
        <f>'PLANILHA DE ITENS INICIAL'!F44</f>
        <v>16/2019</v>
      </c>
      <c r="G44" s="48" t="str">
        <f>'PLANILHA DE ITENS INICIAL'!G44</f>
        <v>16/2019</v>
      </c>
      <c r="H44" s="48" t="str">
        <f>'PLANILHA DE ITENS INICIAL'!H44</f>
        <v>23305.005174.2019-58</v>
      </c>
      <c r="I44" s="48">
        <f>'PLANILHA DE ITENS INICIAL'!I44</f>
        <v>158154</v>
      </c>
      <c r="J44" s="49"/>
      <c r="K44" s="48" t="str">
        <f>'PLANILHA DE ITENS INICIAL'!K44</f>
        <v>60 DIAS</v>
      </c>
      <c r="L44" s="48" t="str">
        <f>'PLANILHA DE ITENS INICIAL'!L44</f>
        <v>NÃO SE APLICA</v>
      </c>
      <c r="M44" s="48"/>
      <c r="N44" s="155">
        <f>'PLANILHA DE ITENS INICIAL'!N44</f>
        <v>43</v>
      </c>
      <c r="O44" s="156">
        <f>'PLANILHA DE ITENS INICIAL'!O44</f>
        <v>41920</v>
      </c>
      <c r="P44" s="156" t="str">
        <f>'PLANILHA DE ITENS INICIAL'!P44</f>
        <v>CABO FLEXÍVEL 25 MM² VERMELHO</v>
      </c>
      <c r="Q44" s="157" t="str">
        <f>'PLANILHA DE ITENS INICIAL'!Q44</f>
        <v>CABO FLEXÍVEL 25 MM² VERMELHO - ROLO DE 100 METROS. CONDUTOR EM FIOS DE COBRE ELETROLÍTICO, DIÂMETRO NOMINAL DO CONDUTOR IGUAL A 2,5MM, PRODUTO CERTIFICADO E APROVADO PELAS NORMAS NBR NM 247-3; 280 E 247-2. ISOLAÇÃO DE PVC SEM CHUMBO, FLEXÍVEL E EXTRADESLIZANTE, CLASSE 750V, RESISTENTE A CHAMA E QUE APRESENTE BAIXA EMISSÃO DE GASES TÓXICOS, TIPO SUPERASTIC FLEX PRYSMIAN, EQUIVALENTE E SIMILAR. MASSA LÍQUIDA MÍNIMA DE 25,4 KG/100M.</v>
      </c>
      <c r="R44" s="156" t="str">
        <f>'PLANILHA DE ITENS INICIAL'!R44</f>
        <v>ROLO 100M</v>
      </c>
      <c r="S44" s="156" t="str">
        <f>'PLANILHA DE ITENS INICIAL'!S44</f>
        <v>VOLT MATERIAIS ELETRICOS EIRELI - ME (COMPRASNET)</v>
      </c>
      <c r="T44" s="156" t="str">
        <f>'PLANILHA DE ITENS INICIAL'!T44</f>
        <v>26.507.653/0001-55</v>
      </c>
      <c r="U44" s="158">
        <f>'PLANILHA DE ITENS INICIAL'!U44</f>
        <v>1099.99</v>
      </c>
      <c r="V44" s="156" t="str">
        <f>'PLANILHA DE ITENS INICIAL'!V44</f>
        <v>EMETEC COMERCIAL E INSTALADORA LTDA - EPP (COMPRASNET)</v>
      </c>
      <c r="W44" s="156" t="str">
        <f>'PLANILHA DE ITENS INICIAL'!W44</f>
        <v>91.243.790/0001-91</v>
      </c>
      <c r="X44" s="158">
        <f>'PLANILHA DE ITENS INICIAL'!X44</f>
        <v>1100</v>
      </c>
      <c r="Y44" s="156" t="str">
        <f>'PLANILHA DE ITENS INICIAL'!Y44</f>
        <v>GIGA MATERIAIS ELETRICOS LTDA - ME (COMPRASNET)</v>
      </c>
      <c r="Z44" s="156" t="str">
        <f>'PLANILHA DE ITENS INICIAL'!Z44</f>
        <v>14.784.795/0001-80</v>
      </c>
      <c r="AA44" s="158">
        <f>'PLANILHA DE ITENS INICIAL'!AA44</f>
        <v>1100</v>
      </c>
      <c r="AB44" s="159">
        <f>'[1]PLANILHA DE ITENS INICIAL'!AB44</f>
        <v>1099.9966666666667</v>
      </c>
      <c r="AC44" s="159">
        <v>660</v>
      </c>
      <c r="AD44" s="160"/>
      <c r="AE44" s="161"/>
      <c r="AF44" s="161"/>
      <c r="AG44" s="161"/>
      <c r="AH44" s="161"/>
      <c r="AI44" s="161"/>
      <c r="AJ44" s="161"/>
      <c r="AK44" s="161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3"/>
      <c r="CQ44" s="164"/>
      <c r="CR44" s="165"/>
      <c r="CS44" s="166"/>
      <c r="CT44" s="167"/>
      <c r="CU44" s="168">
        <f t="shared" si="0"/>
        <v>0</v>
      </c>
      <c r="CV44" s="169"/>
    </row>
    <row r="45" spans="1:100" s="54" customFormat="1" ht="192" customHeight="1">
      <c r="A45" s="48" t="str">
        <f>'PLANILHA DE ITENS INICIAL'!A45</f>
        <v>HTO</v>
      </c>
      <c r="B45" s="48" t="str">
        <f>'PLANILHA DE ITENS INICIAL'!B45</f>
        <v>CONSUMO</v>
      </c>
      <c r="C45" s="48" t="str">
        <f>'PLANILHA DE ITENS INICIAL'!C45</f>
        <v>MATERIAIS ELÉTRICOS - CONSUMO</v>
      </c>
      <c r="D45" s="48">
        <f>'PLANILHA DE ITENS INICIAL'!D45</f>
        <v>26</v>
      </c>
      <c r="E45" s="48" t="str">
        <f>'PLANILHA DE ITENS INICIAL'!E45</f>
        <v>Material Elétrico e Eletrônico</v>
      </c>
      <c r="F45" s="48" t="str">
        <f>'PLANILHA DE ITENS INICIAL'!F45</f>
        <v>16/2019</v>
      </c>
      <c r="G45" s="48" t="str">
        <f>'PLANILHA DE ITENS INICIAL'!G45</f>
        <v>16/2019</v>
      </c>
      <c r="H45" s="48" t="str">
        <f>'PLANILHA DE ITENS INICIAL'!H45</f>
        <v>23305.005174.2019-58</v>
      </c>
      <c r="I45" s="48">
        <f>'PLANILHA DE ITENS INICIAL'!I45</f>
        <v>158154</v>
      </c>
      <c r="J45" s="49"/>
      <c r="K45" s="48" t="str">
        <f>'PLANILHA DE ITENS INICIAL'!K45</f>
        <v>60 DIAS</v>
      </c>
      <c r="L45" s="48" t="str">
        <f>'PLANILHA DE ITENS INICIAL'!L45</f>
        <v>NÃO SE APLICA</v>
      </c>
      <c r="M45" s="48"/>
      <c r="N45" s="155">
        <f>'PLANILHA DE ITENS INICIAL'!N45</f>
        <v>44</v>
      </c>
      <c r="O45" s="156">
        <f>'PLANILHA DE ITENS INICIAL'!O45</f>
        <v>41920</v>
      </c>
      <c r="P45" s="156" t="str">
        <f>'PLANILHA DE ITENS INICIAL'!P45</f>
        <v>CABO PP 4 X 2,5 MM²</v>
      </c>
      <c r="Q45" s="157" t="str">
        <f>'PLANILHA DE ITENS INICIAL'!Q45</f>
        <v>CABO PP 4 X 2,5 MM² - ROLO DE 100 METROS. NORMA: NBR 13249. CONDUTOR FLEXÍVEL FORMADO DE FIOS DE COBRE NU (CLASSE 5). ISOLAÇÃO: COMPOSTO TERMOPLÁSTICO DE PVC FLEXÍVEL TIPO BWF. ENCHIMENTO TERMOPLÁSTICO. COBERTURA: COMPOSTO TERMOPLÁSTICO DE PVC FLEXÍVEL TIPO ST1. CARACTERÍSTICAS: EXCELENTE RESISTÊNCIA MECÂNICA À ABRASÃO E BOA FLEXIBILIDADE. APLICAÇÕES: RECOMENDADO PARA LIGAÇÕES DE APARELHOS ELETRODOMÉSTICOS E DE OFICINA EM GERAL. TENSÃO DE ISOLAMENTO: 450/750V. PRODUTO CERTIFICADO PELO INMETRO, TEMPERA MOLE.</v>
      </c>
      <c r="R45" s="156" t="str">
        <f>'PLANILHA DE ITENS INICIAL'!R45</f>
        <v>ROLO 100M</v>
      </c>
      <c r="S45" s="156" t="str">
        <f>'PLANILHA DE ITENS INICIAL'!S45</f>
        <v>0MARIO SERGIO CASLINI CONSTRUTORA (COMPRASNET)</v>
      </c>
      <c r="T45" s="156" t="str">
        <f>'PLANILHA DE ITENS INICIAL'!T45</f>
        <v>19.099.184/0001-17</v>
      </c>
      <c r="U45" s="158">
        <f>'PLANILHA DE ITENS INICIAL'!U45</f>
        <v>493.8</v>
      </c>
      <c r="V45" s="156" t="str">
        <f>'PLANILHA DE ITENS INICIAL'!V45</f>
        <v>T G A MATERIAL DE CONSTRUÇÃO LTDA (COMPRASNET)</v>
      </c>
      <c r="W45" s="156" t="str">
        <f>'PLANILHA DE ITENS INICIAL'!W45</f>
        <v>24.120.896/0001-00</v>
      </c>
      <c r="X45" s="158">
        <f>'PLANILHA DE ITENS INICIAL'!X45</f>
        <v>419</v>
      </c>
      <c r="Y45" s="156" t="str">
        <f>'PLANILHA DE ITENS INICIAL'!Y45</f>
        <v>MORK SOLAR - PRODUTOS E SERVICOS ELETRICOS LTDA - ME (COMPRASNET)</v>
      </c>
      <c r="Z45" s="156" t="str">
        <f>'PLANILHA DE ITENS INICIAL'!Z45</f>
        <v>24.616.322/0001-28</v>
      </c>
      <c r="AA45" s="158">
        <f>'PLANILHA DE ITENS INICIAL'!AA45</f>
        <v>424.81</v>
      </c>
      <c r="AB45" s="159">
        <f>'[1]PLANILHA DE ITENS INICIAL'!AB45</f>
        <v>445.86999999999995</v>
      </c>
      <c r="AC45" s="159">
        <v>319.55</v>
      </c>
      <c r="AD45" s="160"/>
      <c r="AE45" s="161"/>
      <c r="AF45" s="161"/>
      <c r="AG45" s="161"/>
      <c r="AH45" s="161"/>
      <c r="AI45" s="161"/>
      <c r="AJ45" s="161"/>
      <c r="AK45" s="161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3">
        <v>2</v>
      </c>
      <c r="CQ45" s="164"/>
      <c r="CR45" s="165"/>
      <c r="CS45" s="166"/>
      <c r="CT45" s="167"/>
      <c r="CU45" s="168">
        <f t="shared" si="0"/>
        <v>0</v>
      </c>
      <c r="CV45" s="169"/>
    </row>
    <row r="46" spans="1:99" s="54" customFormat="1" ht="108" customHeight="1">
      <c r="A46" s="48" t="str">
        <f>'PLANILHA DE ITENS INICIAL'!A46</f>
        <v>HTO</v>
      </c>
      <c r="B46" s="48" t="str">
        <f>'PLANILHA DE ITENS INICIAL'!B46</f>
        <v>CONSUMO</v>
      </c>
      <c r="C46" s="48" t="str">
        <f>'PLANILHA DE ITENS INICIAL'!C46</f>
        <v>MATERIAIS ELÉTRICOS - CONSUMO</v>
      </c>
      <c r="D46" s="48">
        <f>'PLANILHA DE ITENS INICIAL'!D46</f>
        <v>26</v>
      </c>
      <c r="E46" s="48" t="str">
        <f>'PLANILHA DE ITENS INICIAL'!E46</f>
        <v>Material Elétrico e Eletrônico</v>
      </c>
      <c r="F46" s="48" t="str">
        <f>'PLANILHA DE ITENS INICIAL'!F46</f>
        <v>16/2019</v>
      </c>
      <c r="G46" s="48" t="str">
        <f>'PLANILHA DE ITENS INICIAL'!G46</f>
        <v>16/2019</v>
      </c>
      <c r="H46" s="48" t="str">
        <f>'PLANILHA DE ITENS INICIAL'!H46</f>
        <v>23305.005174.2019-58</v>
      </c>
      <c r="I46" s="48">
        <f>'PLANILHA DE ITENS INICIAL'!I46</f>
        <v>158154</v>
      </c>
      <c r="J46" s="49"/>
      <c r="K46" s="48" t="str">
        <f>'PLANILHA DE ITENS INICIAL'!K46</f>
        <v>60 DIAS</v>
      </c>
      <c r="L46" s="48" t="str">
        <f>'PLANILHA DE ITENS INICIAL'!L46</f>
        <v>NÃO SE APLICA</v>
      </c>
      <c r="M46" s="48"/>
      <c r="N46" s="50">
        <f>'PLANILHA DE ITENS INICIAL'!N46</f>
        <v>45</v>
      </c>
      <c r="O46" s="48">
        <f>'PLANILHA DE ITENS INICIAL'!O46</f>
        <v>35424</v>
      </c>
      <c r="P46" s="48" t="str">
        <f>'PLANILHA DE ITENS INICIAL'!P46</f>
        <v>CAIXA DE TOMADA ARSTOP</v>
      </c>
      <c r="Q46" s="51" t="str">
        <f>'PLANILHA DE ITENS INICIAL'!Q46</f>
        <v>CAIXA DE TOMADA ARSTOP - CORRENTE NOMINAL 20 A; TENSÃO NOMINAL 220/380/440 V; APLICAÇÃO: AR CONDICIONADO; MATERIAL TERMOPLÁSTICO NA COR BRANCA; PARA SOBREPOR COM DISJUNTOR; COMPONENTES: 1 TOMADA PARA AR CONDICIONADO; DISJUNTOR: DIN BIPOLAR; DE ACORDO COM NORAMAS NBR 14136, IEC 60898 E 60947.</v>
      </c>
      <c r="R46" s="48" t="str">
        <f>'PLANILHA DE ITENS INICIAL'!R46</f>
        <v>UNID</v>
      </c>
      <c r="S46" s="48" t="str">
        <f>'PLANILHA DE ITENS INICIAL'!S46</f>
        <v>SUL.COM ATACADO E VAREJO LTDA - EPP (COMPRASNET)</v>
      </c>
      <c r="T46" s="48" t="str">
        <f>'PLANILHA DE ITENS INICIAL'!T46</f>
        <v>26.469.541/0001-57</v>
      </c>
      <c r="U46" s="52">
        <f>'PLANILHA DE ITENS INICIAL'!U46</f>
        <v>15</v>
      </c>
      <c r="V46" s="48" t="str">
        <f>'PLANILHA DE ITENS INICIAL'!V46</f>
        <v>NAUIRES ANTONIO DOS SANTOS 52286967687 (COMPRASNET)</v>
      </c>
      <c r="W46" s="48" t="str">
        <f>'PLANILHA DE ITENS INICIAL'!W46</f>
        <v>28.806.187/0001-34</v>
      </c>
      <c r="X46" s="52">
        <f>'PLANILHA DE ITENS INICIAL'!X46</f>
        <v>15.14</v>
      </c>
      <c r="Y46" s="48" t="str">
        <f>'PLANILHA DE ITENS INICIAL'!Y46</f>
        <v>THIAGO TELLES PEREIRA ME (COMPRASNET)</v>
      </c>
      <c r="Z46" s="48" t="str">
        <f>'PLANILHA DE ITENS INICIAL'!Z46</f>
        <v>05.743.514/0001-50</v>
      </c>
      <c r="AA46" s="52">
        <f>'PLANILHA DE ITENS INICIAL'!AA46</f>
        <v>17.97</v>
      </c>
      <c r="AB46" s="53">
        <f>'[1]PLANILHA DE ITENS INICIAL'!AB46</f>
        <v>16.036666666666665</v>
      </c>
      <c r="AC46" s="53">
        <f>'PLANILHA DE ITENS INICIAL'!AB46</f>
        <v>16.036666666666665</v>
      </c>
      <c r="AE46" s="55"/>
      <c r="AF46" s="56"/>
      <c r="AG46" s="56"/>
      <c r="AH46" s="56"/>
      <c r="AI46" s="56"/>
      <c r="AJ46" s="56"/>
      <c r="AK46" s="56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8"/>
      <c r="CQ46" s="59">
        <v>20</v>
      </c>
      <c r="CR46" s="60"/>
      <c r="CS46" s="61"/>
      <c r="CT46" s="62"/>
      <c r="CU46" s="63">
        <f t="shared" si="0"/>
        <v>0</v>
      </c>
    </row>
    <row r="47" spans="1:99" s="54" customFormat="1" ht="120" customHeight="1">
      <c r="A47" s="48" t="str">
        <f>'PLANILHA DE ITENS INICIAL'!A47</f>
        <v>HTO</v>
      </c>
      <c r="B47" s="48" t="str">
        <f>'PLANILHA DE ITENS INICIAL'!B47</f>
        <v>CONSUMO</v>
      </c>
      <c r="C47" s="48" t="str">
        <f>'PLANILHA DE ITENS INICIAL'!C47</f>
        <v>MATERIAIS ELÉTRICOS - CONSUMO</v>
      </c>
      <c r="D47" s="48">
        <f>'PLANILHA DE ITENS INICIAL'!D47</f>
        <v>26</v>
      </c>
      <c r="E47" s="48" t="str">
        <f>'PLANILHA DE ITENS INICIAL'!E47</f>
        <v>Material Elétrico e Eletrônico</v>
      </c>
      <c r="F47" s="48" t="str">
        <f>'PLANILHA DE ITENS INICIAL'!F47</f>
        <v>16/2019</v>
      </c>
      <c r="G47" s="48" t="str">
        <f>'PLANILHA DE ITENS INICIAL'!G47</f>
        <v>16/2019</v>
      </c>
      <c r="H47" s="48" t="str">
        <f>'PLANILHA DE ITENS INICIAL'!H47</f>
        <v>23305.005174.2019-58</v>
      </c>
      <c r="I47" s="48">
        <f>'PLANILHA DE ITENS INICIAL'!I47</f>
        <v>158154</v>
      </c>
      <c r="J47" s="49"/>
      <c r="K47" s="48" t="str">
        <f>'PLANILHA DE ITENS INICIAL'!K47</f>
        <v>60 DIAS</v>
      </c>
      <c r="L47" s="48" t="str">
        <f>'PLANILHA DE ITENS INICIAL'!L47</f>
        <v>NÃO SE APLICA</v>
      </c>
      <c r="M47" s="48"/>
      <c r="N47" s="50">
        <f>'PLANILHA DE ITENS INICIAL'!N47</f>
        <v>46</v>
      </c>
      <c r="O47" s="48">
        <f>'PLANILHA DE ITENS INICIAL'!O47</f>
        <v>67377</v>
      </c>
      <c r="P47" s="48" t="str">
        <f>'PLANILHA DE ITENS INICIAL'!P47</f>
        <v>CALHA PARA LÂMPADAS TUBULARES (2 X 40W)</v>
      </c>
      <c r="Q47" s="51" t="str">
        <f>'PLANILHA DE ITENS INICIAL'!Q47</f>
        <v>CALHA PARA LÂMPADAS TUBULARES (2 X 40W) - PARA 2 LÂMPADAS TUBULARES DE 120CM (POTÊNCIA: 2 X 40W); TIPO: CALHA PARA SOBREPOR; CORPO EM CHAPA DE AÇO CARBONO FOSFATIZADA, PINTURA ELETROSTÁTICA NA COR BRANCA E REFLETOR FACETADO EM ALUMÍNIO ANODIZADO. COMPATIBILIDADE COM AS SEGUINTES LÂMPADAS: LED TUBULAR T8 E FLUORESCENTE TUBULAR T8/T10.</v>
      </c>
      <c r="R47" s="48" t="str">
        <f>'PLANILHA DE ITENS INICIAL'!R47</f>
        <v>UNID</v>
      </c>
      <c r="S47" s="48" t="str">
        <f>'PLANILHA DE ITENS INICIAL'!S47</f>
        <v>DELVALLE MATERIAIS ELETRICOS LTDA - ME (COMPRASNET)</v>
      </c>
      <c r="T47" s="48" t="str">
        <f>'PLANILHA DE ITENS INICIAL'!T47</f>
        <v>37.227.550/0001-58</v>
      </c>
      <c r="U47" s="52">
        <f>'PLANILHA DE ITENS INICIAL'!U47</f>
        <v>11.68</v>
      </c>
      <c r="V47" s="48" t="str">
        <f>'PLANILHA DE ITENS INICIAL'!V47</f>
        <v>ELETRO AREA DISTRIB DE MOTORES BOMBAS E MATE ELETR (COMPRASNET)</v>
      </c>
      <c r="W47" s="48" t="str">
        <f>'PLANILHA DE ITENS INICIAL'!W47</f>
        <v>27.882.215/0001-30</v>
      </c>
      <c r="X47" s="52">
        <f>'PLANILHA DE ITENS INICIAL'!X47</f>
        <v>11.79</v>
      </c>
      <c r="Y47" s="48" t="str">
        <f>'PLANILHA DE ITENS INICIAL'!Y47</f>
        <v>V.B. MATERIAIS ELETRICOS EIRELI - ME (COMPRASNET)</v>
      </c>
      <c r="Z47" s="48" t="str">
        <f>'PLANILHA DE ITENS INICIAL'!Z47</f>
        <v>27.675.543/0001-65</v>
      </c>
      <c r="AA47" s="52">
        <f>'PLANILHA DE ITENS INICIAL'!AA47</f>
        <v>11.8</v>
      </c>
      <c r="AB47" s="53">
        <f>'[1]PLANILHA DE ITENS INICIAL'!AB47</f>
        <v>11.756666666666666</v>
      </c>
      <c r="AC47" s="53">
        <f>'PLANILHA DE ITENS INICIAL'!AB47</f>
        <v>11.756666666666666</v>
      </c>
      <c r="AE47" s="55"/>
      <c r="AF47" s="56"/>
      <c r="AG47" s="56"/>
      <c r="AH47" s="56"/>
      <c r="AI47" s="56"/>
      <c r="AJ47" s="56"/>
      <c r="AK47" s="56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8"/>
      <c r="CQ47" s="59">
        <v>5</v>
      </c>
      <c r="CR47" s="60"/>
      <c r="CS47" s="61"/>
      <c r="CT47" s="62"/>
      <c r="CU47" s="63">
        <f t="shared" si="0"/>
        <v>0</v>
      </c>
    </row>
    <row r="48" spans="1:99" s="54" customFormat="1" ht="192" customHeight="1">
      <c r="A48" s="48" t="str">
        <f>'PLANILHA DE ITENS INICIAL'!A48</f>
        <v>HTO</v>
      </c>
      <c r="B48" s="48" t="str">
        <f>'PLANILHA DE ITENS INICIAL'!B48</f>
        <v>CONSUMO</v>
      </c>
      <c r="C48" s="48" t="str">
        <f>'PLANILHA DE ITENS INICIAL'!C48</f>
        <v>MATERIAIS ELÉTRICOS - CONSUMO</v>
      </c>
      <c r="D48" s="48">
        <f>'PLANILHA DE ITENS INICIAL'!D48</f>
        <v>26</v>
      </c>
      <c r="E48" s="48" t="str">
        <f>'PLANILHA DE ITENS INICIAL'!E48</f>
        <v>Material Elétrico e Eletrônico</v>
      </c>
      <c r="F48" s="48" t="str">
        <f>'PLANILHA DE ITENS INICIAL'!F48</f>
        <v>16/2019</v>
      </c>
      <c r="G48" s="48" t="str">
        <f>'PLANILHA DE ITENS INICIAL'!G48</f>
        <v>16/2019</v>
      </c>
      <c r="H48" s="48" t="str">
        <f>'PLANILHA DE ITENS INICIAL'!H48</f>
        <v>23305.005174.2019-58</v>
      </c>
      <c r="I48" s="48">
        <f>'PLANILHA DE ITENS INICIAL'!I48</f>
        <v>158154</v>
      </c>
      <c r="J48" s="49"/>
      <c r="K48" s="48" t="str">
        <f>'PLANILHA DE ITENS INICIAL'!K48</f>
        <v>60 DIAS</v>
      </c>
      <c r="L48" s="48" t="str">
        <f>'PLANILHA DE ITENS INICIAL'!L48</f>
        <v>NÃO SE APLICA</v>
      </c>
      <c r="M48" s="48"/>
      <c r="N48" s="50">
        <f>'PLANILHA DE ITENS INICIAL'!N48</f>
        <v>47</v>
      </c>
      <c r="O48" s="48">
        <f>'PLANILHA DE ITENS INICIAL'!O48</f>
        <v>380389</v>
      </c>
      <c r="P48" s="48" t="str">
        <f>'PLANILHA DE ITENS INICIAL'!P48</f>
        <v>CARREGADOR DE PILHA E BATERIA</v>
      </c>
      <c r="Q48" s="51" t="str">
        <f>'PLANILHA DE ITENS INICIAL'!Q48</f>
        <v>CARREGADOR DE PILHA E BATERIA: VOLTAGEM: BIVOLT (110 / 220 VOLTS); CARREGAR: BATERIAS 9V, PILHAS AA E AAA (NI MH RECARREGÁVEIS); LUZ INDICADORA DE CARGA; POTÊNCIA: 2,5W; FREQUÊNCIA DE ENTRADA: 50/60 HZ; TEMPORIZADOR PARA INTERRUPÇÃO DA CARGA; DETECÇÃO DE PILHA ALCALINA; MONITORAMENTO DE VOLTAGEM; 2 CANAIS DE CARGAS INDEPENDENTES; 4 PILHAS RECARREGÁVEIS AA INCLUSAS; GARANTIA MÍNIMA DE 3 MESES. MODELO DE REFERÊNCIA: CARREGADOR DE PILHAS E BATERIA FLEXGOLD FX-C03-4P BIVOLT 7967, DE MESMA EQUIVALÊNCIA TÉCNICA OU DE MELHOR QUALIDADE.</v>
      </c>
      <c r="R48" s="48" t="str">
        <f>'PLANILHA DE ITENS INICIAL'!R48</f>
        <v>UNID</v>
      </c>
      <c r="S48" s="48" t="str">
        <f>'PLANILHA DE ITENS INICIAL'!S48</f>
        <v>L.H.GONCALVES COMPONENTES ELETRONICOS - EPP (COMPRASNET)</v>
      </c>
      <c r="T48" s="48" t="str">
        <f>'PLANILHA DE ITENS INICIAL'!T48</f>
        <v>08.288.901/0001-32</v>
      </c>
      <c r="U48" s="52">
        <f>'PLANILHA DE ITENS INICIAL'!U48</f>
        <v>53.71</v>
      </c>
      <c r="V48" s="48" t="str">
        <f>'PLANILHA DE ITENS INICIAL'!V48</f>
        <v>DANILO SILVA MACIEL (COMPRASNET)</v>
      </c>
      <c r="W48" s="48" t="str">
        <f>'PLANILHA DE ITENS INICIAL'!W48</f>
        <v>22.184.547/0001-27</v>
      </c>
      <c r="X48" s="52">
        <f>'PLANILHA DE ITENS INICIAL'!X48</f>
        <v>53.86</v>
      </c>
      <c r="Y48" s="48" t="str">
        <f>'PLANILHA DE ITENS INICIAL'!Y48</f>
        <v>Hayamax Distribuidora Produtos Eletrônicos Ltda</v>
      </c>
      <c r="Z48" s="48" t="str">
        <f>'PLANILHA DE ITENS INICIAL'!Z48</f>
        <v>01.725.627/0005-04</v>
      </c>
      <c r="AA48" s="52">
        <f>'PLANILHA DE ITENS INICIAL'!AA48</f>
        <v>54.78</v>
      </c>
      <c r="AB48" s="53">
        <f>'[1]PLANILHA DE ITENS INICIAL'!AB48</f>
        <v>54.11666666666667</v>
      </c>
      <c r="AC48" s="53">
        <v>24.33</v>
      </c>
      <c r="AE48" s="55"/>
      <c r="AF48" s="56"/>
      <c r="AG48" s="56"/>
      <c r="AH48" s="56"/>
      <c r="AI48" s="56"/>
      <c r="AJ48" s="56"/>
      <c r="AK48" s="56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8"/>
      <c r="CQ48" s="59">
        <v>2</v>
      </c>
      <c r="CR48" s="60"/>
      <c r="CS48" s="61"/>
      <c r="CT48" s="62"/>
      <c r="CU48" s="63">
        <f t="shared" si="0"/>
        <v>0</v>
      </c>
    </row>
    <row r="49" spans="1:99" s="54" customFormat="1" ht="144" customHeight="1">
      <c r="A49" s="48" t="str">
        <f>'PLANILHA DE ITENS INICIAL'!A49</f>
        <v>HTO</v>
      </c>
      <c r="B49" s="48" t="str">
        <f>'PLANILHA DE ITENS INICIAL'!B49</f>
        <v>CONSUMO</v>
      </c>
      <c r="C49" s="48" t="str">
        <f>'PLANILHA DE ITENS INICIAL'!C49</f>
        <v>MATERIAIS ELÉTRICOS - CONSUMO</v>
      </c>
      <c r="D49" s="48">
        <f>'PLANILHA DE ITENS INICIAL'!D49</f>
        <v>26</v>
      </c>
      <c r="E49" s="48" t="str">
        <f>'PLANILHA DE ITENS INICIAL'!E49</f>
        <v>Material Elétrico e Eletrônico</v>
      </c>
      <c r="F49" s="48" t="str">
        <f>'PLANILHA DE ITENS INICIAL'!F49</f>
        <v>16/2019</v>
      </c>
      <c r="G49" s="48" t="str">
        <f>'PLANILHA DE ITENS INICIAL'!G49</f>
        <v>16/2019</v>
      </c>
      <c r="H49" s="48" t="str">
        <f>'PLANILHA DE ITENS INICIAL'!H49</f>
        <v>23305.005174.2019-58</v>
      </c>
      <c r="I49" s="48">
        <f>'PLANILHA DE ITENS INICIAL'!I49</f>
        <v>158154</v>
      </c>
      <c r="J49" s="49"/>
      <c r="K49" s="48" t="str">
        <f>'PLANILHA DE ITENS INICIAL'!K49</f>
        <v>60 DIAS</v>
      </c>
      <c r="L49" s="48" t="str">
        <f>'PLANILHA DE ITENS INICIAL'!L49</f>
        <v>NÃO SE APLICA</v>
      </c>
      <c r="M49" s="48"/>
      <c r="N49" s="50">
        <f>'PLANILHA DE ITENS INICIAL'!N49</f>
        <v>48</v>
      </c>
      <c r="O49" s="48">
        <f>'PLANILHA DE ITENS INICIAL'!O49</f>
        <v>150537</v>
      </c>
      <c r="P49" s="48" t="str">
        <f>'PLANILHA DE ITENS INICIAL'!P49</f>
        <v>DISJUNTOR BIPOLAR 16A</v>
      </c>
      <c r="Q49" s="51" t="str">
        <f>'PLANILHA DE ITENS INICIAL'!Q49</f>
        <v>DISJUNTOR BIPOLAR 16A - DISJUNTOR BAIXA TENSAO PADRÃO DIN; FUNCIONAMENTO TERMOMAGNETICO; 2 POLOS; CORRENTE NOMINAL 16A;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49" s="48" t="str">
        <f>'PLANILHA DE ITENS INICIAL'!R49</f>
        <v>UNID</v>
      </c>
      <c r="S49" s="48" t="str">
        <f>'PLANILHA DE ITENS INICIAL'!S49</f>
        <v>DILUZ COMERCIO DE MATERIAIS ELETRICOS LTDA - EPP (COMPRASNET)</v>
      </c>
      <c r="T49" s="48" t="str">
        <f>'PLANILHA DE ITENS INICIAL'!T49</f>
        <v>11.997.015/0001-92</v>
      </c>
      <c r="U49" s="52">
        <f>'PLANILHA DE ITENS INICIAL'!U49</f>
        <v>21.8</v>
      </c>
      <c r="V49" s="48" t="str">
        <f>'PLANILHA DE ITENS INICIAL'!V49</f>
        <v>LUZ &amp; CIA EIRELI (COMPRASNET)</v>
      </c>
      <c r="W49" s="48" t="str">
        <f>'PLANILHA DE ITENS INICIAL'!W49</f>
        <v>31.075.299/0001-77</v>
      </c>
      <c r="X49" s="52">
        <f>'PLANILHA DE ITENS INICIAL'!X49</f>
        <v>22</v>
      </c>
      <c r="Y49" s="48" t="str">
        <f>'PLANILHA DE ITENS INICIAL'!Y49</f>
        <v>SUL.COM ATACADO E VAREJO LTDA - EPP (COMPRASNET)</v>
      </c>
      <c r="Z49" s="48" t="str">
        <f>'PLANILHA DE ITENS INICIAL'!Z49</f>
        <v>26.469.541/0001-57</v>
      </c>
      <c r="AA49" s="52">
        <f>'PLANILHA DE ITENS INICIAL'!AA49</f>
        <v>26.37</v>
      </c>
      <c r="AB49" s="53">
        <f>'[1]PLANILHA DE ITENS INICIAL'!AB49</f>
        <v>23.39</v>
      </c>
      <c r="AC49" s="53">
        <v>18.96</v>
      </c>
      <c r="AE49" s="55"/>
      <c r="AF49" s="56"/>
      <c r="AG49" s="56"/>
      <c r="AH49" s="56"/>
      <c r="AI49" s="56"/>
      <c r="AJ49" s="56"/>
      <c r="AK49" s="56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8"/>
      <c r="CQ49" s="59">
        <v>6</v>
      </c>
      <c r="CR49" s="60"/>
      <c r="CS49" s="61"/>
      <c r="CT49" s="62"/>
      <c r="CU49" s="63">
        <f t="shared" si="0"/>
        <v>0</v>
      </c>
    </row>
    <row r="50" spans="1:99" s="54" customFormat="1" ht="144" customHeight="1">
      <c r="A50" s="48" t="str">
        <f>'PLANILHA DE ITENS INICIAL'!A50</f>
        <v>HTO</v>
      </c>
      <c r="B50" s="48" t="str">
        <f>'PLANILHA DE ITENS INICIAL'!B50</f>
        <v>CONSUMO</v>
      </c>
      <c r="C50" s="48" t="str">
        <f>'PLANILHA DE ITENS INICIAL'!C50</f>
        <v>MATERIAIS ELÉTRICOS - CONSUMO</v>
      </c>
      <c r="D50" s="48">
        <f>'PLANILHA DE ITENS INICIAL'!D50</f>
        <v>26</v>
      </c>
      <c r="E50" s="48" t="str">
        <f>'PLANILHA DE ITENS INICIAL'!E50</f>
        <v>Material Elétrico e Eletrônico</v>
      </c>
      <c r="F50" s="48" t="str">
        <f>'PLANILHA DE ITENS INICIAL'!F50</f>
        <v>16/2019</v>
      </c>
      <c r="G50" s="48" t="str">
        <f>'PLANILHA DE ITENS INICIAL'!G50</f>
        <v>16/2019</v>
      </c>
      <c r="H50" s="48" t="str">
        <f>'PLANILHA DE ITENS INICIAL'!H50</f>
        <v>23305.005174.2019-58</v>
      </c>
      <c r="I50" s="48">
        <f>'PLANILHA DE ITENS INICIAL'!I50</f>
        <v>158154</v>
      </c>
      <c r="J50" s="49"/>
      <c r="K50" s="48" t="str">
        <f>'PLANILHA DE ITENS INICIAL'!K50</f>
        <v>60 DIAS</v>
      </c>
      <c r="L50" s="48" t="str">
        <f>'PLANILHA DE ITENS INICIAL'!L50</f>
        <v>NÃO SE APLICA</v>
      </c>
      <c r="M50" s="48"/>
      <c r="N50" s="50">
        <f>'PLANILHA DE ITENS INICIAL'!N50</f>
        <v>49</v>
      </c>
      <c r="O50" s="48">
        <f>'PLANILHA DE ITENS INICIAL'!O50</f>
        <v>150537</v>
      </c>
      <c r="P50" s="48" t="str">
        <f>'PLANILHA DE ITENS INICIAL'!P50</f>
        <v>DISJUNTOR BIPOLAR 20A</v>
      </c>
      <c r="Q50" s="51" t="str">
        <f>'PLANILHA DE ITENS INICIAL'!Q50</f>
        <v>DISJUNTOR BIPOLAR 20A - DISJUNTOR BAIXA TENSAO PADRÃO DIN; FUNCIONAMENTO TERMOMAGNETICO; 2 POLOS; CORRENTE NOMINAL 20A;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0" s="48" t="str">
        <f>'PLANILHA DE ITENS INICIAL'!R50</f>
        <v>UNID</v>
      </c>
      <c r="S50" s="48" t="str">
        <f>'PLANILHA DE ITENS INICIAL'!S50</f>
        <v>RG COMERCIO E MATERIAIS EIRELI - ME (COMPRASNET)</v>
      </c>
      <c r="T50" s="48" t="str">
        <f>'PLANILHA DE ITENS INICIAL'!T50</f>
        <v>19.571.002/0001-69</v>
      </c>
      <c r="U50" s="52">
        <f>'PLANILHA DE ITENS INICIAL'!U50</f>
        <v>28.2</v>
      </c>
      <c r="V50" s="48" t="str">
        <f>'PLANILHA DE ITENS INICIAL'!V50</f>
        <v>Sodimac Brasil Participacoes Ltda</v>
      </c>
      <c r="W50" s="48" t="str">
        <f>'PLANILHA DE ITENS INICIAL'!W50</f>
        <v>17.873.677/0001-37</v>
      </c>
      <c r="X50" s="52">
        <f>'PLANILHA DE ITENS INICIAL'!X50</f>
        <v>29.9</v>
      </c>
      <c r="Y50" s="48" t="str">
        <f>'PLANILHA DE ITENS INICIAL'!Y50</f>
        <v>Copafer Comercial Ltda</v>
      </c>
      <c r="Z50" s="48" t="str">
        <f>'PLANILHA DE ITENS INICIAL'!Z50</f>
        <v>55.728.224/0001-06</v>
      </c>
      <c r="AA50" s="52">
        <f>'PLANILHA DE ITENS INICIAL'!AA50</f>
        <v>26.54</v>
      </c>
      <c r="AB50" s="53">
        <f>'[1]PLANILHA DE ITENS INICIAL'!AB50</f>
        <v>28.213333333333328</v>
      </c>
      <c r="AC50" s="53">
        <v>18.75</v>
      </c>
      <c r="AE50" s="55"/>
      <c r="AF50" s="56"/>
      <c r="AG50" s="56"/>
      <c r="AH50" s="56"/>
      <c r="AI50" s="56"/>
      <c r="AJ50" s="56"/>
      <c r="AK50" s="56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8"/>
      <c r="CQ50" s="59">
        <v>6</v>
      </c>
      <c r="CR50" s="60"/>
      <c r="CS50" s="61"/>
      <c r="CT50" s="62"/>
      <c r="CU50" s="63">
        <f t="shared" si="0"/>
        <v>0</v>
      </c>
    </row>
    <row r="51" spans="1:99" s="54" customFormat="1" ht="144" customHeight="1">
      <c r="A51" s="48" t="str">
        <f>'PLANILHA DE ITENS INICIAL'!A51</f>
        <v>HTO</v>
      </c>
      <c r="B51" s="48" t="str">
        <f>'PLANILHA DE ITENS INICIAL'!B51</f>
        <v>CONSUMO</v>
      </c>
      <c r="C51" s="48" t="str">
        <f>'PLANILHA DE ITENS INICIAL'!C51</f>
        <v>MATERIAIS ELÉTRICOS - CONSUMO</v>
      </c>
      <c r="D51" s="48">
        <f>'PLANILHA DE ITENS INICIAL'!D51</f>
        <v>26</v>
      </c>
      <c r="E51" s="48" t="str">
        <f>'PLANILHA DE ITENS INICIAL'!E51</f>
        <v>Material Elétrico e Eletrônico</v>
      </c>
      <c r="F51" s="48" t="str">
        <f>'PLANILHA DE ITENS INICIAL'!F51</f>
        <v>16/2019</v>
      </c>
      <c r="G51" s="48" t="str">
        <f>'PLANILHA DE ITENS INICIAL'!G51</f>
        <v>16/2019</v>
      </c>
      <c r="H51" s="48" t="str">
        <f>'PLANILHA DE ITENS INICIAL'!H51</f>
        <v>23305.005174.2019-58</v>
      </c>
      <c r="I51" s="48">
        <f>'PLANILHA DE ITENS INICIAL'!I51</f>
        <v>158154</v>
      </c>
      <c r="J51" s="49"/>
      <c r="K51" s="48" t="str">
        <f>'PLANILHA DE ITENS INICIAL'!K51</f>
        <v>60 DIAS</v>
      </c>
      <c r="L51" s="48" t="str">
        <f>'PLANILHA DE ITENS INICIAL'!L51</f>
        <v>NÃO SE APLICA</v>
      </c>
      <c r="M51" s="48"/>
      <c r="N51" s="50">
        <f>'PLANILHA DE ITENS INICIAL'!N51</f>
        <v>50</v>
      </c>
      <c r="O51" s="48">
        <f>'PLANILHA DE ITENS INICIAL'!O51</f>
        <v>150537</v>
      </c>
      <c r="P51" s="48" t="str">
        <f>'PLANILHA DE ITENS INICIAL'!P51</f>
        <v>DISJUNTOR BIPOLAR 25A</v>
      </c>
      <c r="Q51" s="51" t="str">
        <f>'PLANILHA DE ITENS INICIAL'!Q51</f>
        <v>DISJUNTOR BIPOLAR 25A - DISJUNTOR BAIXA TENSAO PADRÃO DIN; FUNCIONAMENTO TERMOMAGNETICO; 2 POLOS; CORRENTE NOMINAL 25A;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1" s="48" t="str">
        <f>'PLANILHA DE ITENS INICIAL'!R51</f>
        <v>UNID</v>
      </c>
      <c r="S51" s="48" t="str">
        <f>'PLANILHA DE ITENS INICIAL'!S51</f>
        <v>TRATO FEITO CONSTRUCAO CIVIL - EIRELI - ME (COMPRASNET)</v>
      </c>
      <c r="T51" s="48" t="str">
        <f>'PLANILHA DE ITENS INICIAL'!T51</f>
        <v>21.721.129/0001-69</v>
      </c>
      <c r="U51" s="52">
        <f>'PLANILHA DE ITENS INICIAL'!U51</f>
        <v>32</v>
      </c>
      <c r="V51" s="48" t="str">
        <f>'PLANILHA DE ITENS INICIAL'!V51</f>
        <v>B2W - Companhia Digital (Submarino.com.br)</v>
      </c>
      <c r="W51" s="48" t="str">
        <f>'PLANILHA DE ITENS INICIAL'!W51</f>
        <v>00.776.574/0006-60</v>
      </c>
      <c r="X51" s="52">
        <f>'PLANILHA DE ITENS INICIAL'!X51</f>
        <v>31.99</v>
      </c>
      <c r="Y51" s="48" t="str">
        <f>'PLANILHA DE ITENS INICIAL'!Y51</f>
        <v>CNova Comércio Eletrônico S/A (Ponto Frio.com)</v>
      </c>
      <c r="Z51" s="48" t="str">
        <f>'PLANILHA DE ITENS INICIAL'!Z51</f>
        <v>07.170.938/0001-07</v>
      </c>
      <c r="AA51" s="52">
        <f>'PLANILHA DE ITENS INICIAL'!AA51</f>
        <v>34.58</v>
      </c>
      <c r="AB51" s="53">
        <f>'[1]PLANILHA DE ITENS INICIAL'!AB51</f>
        <v>32.85666666666666</v>
      </c>
      <c r="AC51" s="53">
        <v>18.9</v>
      </c>
      <c r="AE51" s="55"/>
      <c r="AF51" s="56"/>
      <c r="AG51" s="56"/>
      <c r="AH51" s="56"/>
      <c r="AI51" s="56"/>
      <c r="AJ51" s="56"/>
      <c r="AK51" s="56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8"/>
      <c r="CQ51" s="59">
        <v>6</v>
      </c>
      <c r="CR51" s="60"/>
      <c r="CS51" s="61"/>
      <c r="CT51" s="62"/>
      <c r="CU51" s="63">
        <f t="shared" si="0"/>
        <v>0</v>
      </c>
    </row>
    <row r="52" spans="1:99" s="54" customFormat="1" ht="144" customHeight="1">
      <c r="A52" s="48" t="str">
        <f>'PLANILHA DE ITENS INICIAL'!A52</f>
        <v>HTO</v>
      </c>
      <c r="B52" s="48" t="str">
        <f>'PLANILHA DE ITENS INICIAL'!B52</f>
        <v>CONSUMO</v>
      </c>
      <c r="C52" s="48" t="str">
        <f>'PLANILHA DE ITENS INICIAL'!C52</f>
        <v>MATERIAIS ELÉTRICOS - CONSUMO</v>
      </c>
      <c r="D52" s="48">
        <f>'PLANILHA DE ITENS INICIAL'!D52</f>
        <v>26</v>
      </c>
      <c r="E52" s="48" t="str">
        <f>'PLANILHA DE ITENS INICIAL'!E52</f>
        <v>Material Elétrico e Eletrônico</v>
      </c>
      <c r="F52" s="48" t="str">
        <f>'PLANILHA DE ITENS INICIAL'!F52</f>
        <v>16/2019</v>
      </c>
      <c r="G52" s="48" t="str">
        <f>'PLANILHA DE ITENS INICIAL'!G52</f>
        <v>16/2019</v>
      </c>
      <c r="H52" s="48" t="str">
        <f>'PLANILHA DE ITENS INICIAL'!H52</f>
        <v>23305.005174.2019-58</v>
      </c>
      <c r="I52" s="48">
        <f>'PLANILHA DE ITENS INICIAL'!I52</f>
        <v>158154</v>
      </c>
      <c r="J52" s="49"/>
      <c r="K52" s="48" t="str">
        <f>'PLANILHA DE ITENS INICIAL'!K52</f>
        <v>60 DIAS</v>
      </c>
      <c r="L52" s="48" t="str">
        <f>'PLANILHA DE ITENS INICIAL'!L52</f>
        <v>NÃO SE APLICA</v>
      </c>
      <c r="M52" s="48"/>
      <c r="N52" s="50">
        <f>'PLANILHA DE ITENS INICIAL'!N52</f>
        <v>51</v>
      </c>
      <c r="O52" s="48">
        <f>'PLANILHA DE ITENS INICIAL'!O52</f>
        <v>150537</v>
      </c>
      <c r="P52" s="48" t="str">
        <f>'PLANILHA DE ITENS INICIAL'!P52</f>
        <v>DISJUNTOR BIPOLAR 32A</v>
      </c>
      <c r="Q52" s="51" t="str">
        <f>'PLANILHA DE ITENS INICIAL'!Q52</f>
        <v>DISJUNTOR BIPOLAR 32A - DISJUNTOR BAIXA TENSAO PADRÃO DIN; FUNCIONAMENTO TERMOMAGNETICO; 2 POLOS; CORRENTE NOMINAL 32A;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2" s="48" t="str">
        <f>'PLANILHA DE ITENS INICIAL'!R52</f>
        <v>UNID</v>
      </c>
      <c r="S52" s="48" t="str">
        <f>'PLANILHA DE ITENS INICIAL'!S52</f>
        <v>MACIFE SOLUCOES EM MATERIAIS LTDA - EPP (COMPRASNET)</v>
      </c>
      <c r="T52" s="48" t="str">
        <f>'PLANILHA DE ITENS INICIAL'!T52</f>
        <v>23.502.141/0001-08</v>
      </c>
      <c r="U52" s="52">
        <f>'PLANILHA DE ITENS INICIAL'!U52</f>
        <v>38</v>
      </c>
      <c r="V52" s="48" t="str">
        <f>'PLANILHA DE ITENS INICIAL'!V52</f>
        <v>FILIPE LUIZ OLIVEIRA BERNARDES 10575575794 (COMPRASNET)</v>
      </c>
      <c r="W52" s="48" t="str">
        <f>'PLANILHA DE ITENS INICIAL'!W52</f>
        <v>22.981.688/0001-70</v>
      </c>
      <c r="X52" s="52">
        <f>'PLANILHA DE ITENS INICIAL'!X52</f>
        <v>38.66</v>
      </c>
      <c r="Y52" s="48" t="str">
        <f>'PLANILHA DE ITENS INICIAL'!Y52</f>
        <v>G-RIO COMERCIO E SERVICOS EIRELI (COMPRASNET)</v>
      </c>
      <c r="Z52" s="48" t="str">
        <f>'PLANILHA DE ITENS INICIAL'!Z52</f>
        <v>27.707.061/0001-40</v>
      </c>
      <c r="AA52" s="52">
        <f>'PLANILHA DE ITENS INICIAL'!AA52</f>
        <v>38.66</v>
      </c>
      <c r="AB52" s="53">
        <f>'[1]PLANILHA DE ITENS INICIAL'!AB52</f>
        <v>38.44</v>
      </c>
      <c r="AC52" s="53">
        <v>15.55</v>
      </c>
      <c r="AE52" s="55"/>
      <c r="AF52" s="56"/>
      <c r="AG52" s="56"/>
      <c r="AH52" s="56"/>
      <c r="AI52" s="56"/>
      <c r="AJ52" s="56"/>
      <c r="AK52" s="56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8"/>
      <c r="CQ52" s="59">
        <v>6</v>
      </c>
      <c r="CR52" s="60"/>
      <c r="CS52" s="61"/>
      <c r="CT52" s="62"/>
      <c r="CU52" s="63">
        <f t="shared" si="0"/>
        <v>0</v>
      </c>
    </row>
    <row r="53" spans="1:99" s="54" customFormat="1" ht="144" customHeight="1">
      <c r="A53" s="48" t="str">
        <f>'PLANILHA DE ITENS INICIAL'!A53</f>
        <v>HTO</v>
      </c>
      <c r="B53" s="48" t="str">
        <f>'PLANILHA DE ITENS INICIAL'!B53</f>
        <v>CONSUMO</v>
      </c>
      <c r="C53" s="48" t="str">
        <f>'PLANILHA DE ITENS INICIAL'!C53</f>
        <v>MATERIAIS ELÉTRICOS - CONSUMO</v>
      </c>
      <c r="D53" s="48">
        <f>'PLANILHA DE ITENS INICIAL'!D53</f>
        <v>26</v>
      </c>
      <c r="E53" s="48" t="str">
        <f>'PLANILHA DE ITENS INICIAL'!E53</f>
        <v>Material Elétrico e Eletrônico</v>
      </c>
      <c r="F53" s="48" t="str">
        <f>'PLANILHA DE ITENS INICIAL'!F53</f>
        <v>16/2019</v>
      </c>
      <c r="G53" s="48" t="str">
        <f>'PLANILHA DE ITENS INICIAL'!G53</f>
        <v>16/2019</v>
      </c>
      <c r="H53" s="48" t="str">
        <f>'PLANILHA DE ITENS INICIAL'!H53</f>
        <v>23305.005174.2019-58</v>
      </c>
      <c r="I53" s="48">
        <f>'PLANILHA DE ITENS INICIAL'!I53</f>
        <v>158154</v>
      </c>
      <c r="J53" s="49"/>
      <c r="K53" s="48" t="str">
        <f>'PLANILHA DE ITENS INICIAL'!K53</f>
        <v>60 DIAS</v>
      </c>
      <c r="L53" s="48" t="str">
        <f>'PLANILHA DE ITENS INICIAL'!L53</f>
        <v>NÃO SE APLICA</v>
      </c>
      <c r="M53" s="48"/>
      <c r="N53" s="50">
        <f>'PLANILHA DE ITENS INICIAL'!N53</f>
        <v>52</v>
      </c>
      <c r="O53" s="48">
        <f>'PLANILHA DE ITENS INICIAL'!O53</f>
        <v>150537</v>
      </c>
      <c r="P53" s="48" t="str">
        <f>'PLANILHA DE ITENS INICIAL'!P53</f>
        <v>DISJUNTOR BIPOLAR 40A</v>
      </c>
      <c r="Q53" s="51" t="str">
        <f>'PLANILHA DE ITENS INICIAL'!Q53</f>
        <v>DISJUNTOR BIPOLAR 40A - DISJUNTOR BAIXA TENSAO PADRÃO DIN; FUNCIONAMENTO TERMOMAGNETICO; 2 POLOS; CORRENTE NOMINAL 40A;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3" s="48" t="str">
        <f>'PLANILHA DE ITENS INICIAL'!R53</f>
        <v>UNID</v>
      </c>
      <c r="S53" s="48" t="str">
        <f>'PLANILHA DE ITENS INICIAL'!S53</f>
        <v>TAVARES E SILVA PROJETOS INSTALACOES E REFORMAS EM GERA (COMPRASNET)</v>
      </c>
      <c r="T53" s="48" t="str">
        <f>'PLANILHA DE ITENS INICIAL'!T53</f>
        <v>21.556.019/0001-99</v>
      </c>
      <c r="U53" s="52">
        <f>'PLANILHA DE ITENS INICIAL'!U53</f>
        <v>44.03</v>
      </c>
      <c r="V53" s="48" t="str">
        <f>'PLANILHA DE ITENS INICIAL'!V53</f>
        <v>HURGE EMPREITEIRA EIRELI - EPP (COMPRASNET)</v>
      </c>
      <c r="W53" s="48" t="str">
        <f>'PLANILHA DE ITENS INICIAL'!W53</f>
        <v>21.807.865/0001-34</v>
      </c>
      <c r="X53" s="52">
        <f>'PLANILHA DE ITENS INICIAL'!X53</f>
        <v>45.61</v>
      </c>
      <c r="Y53" s="48" t="str">
        <f>'PLANILHA DE ITENS INICIAL'!Y53</f>
        <v>VILE CONSTRUCOES E REFORMAS LTDA (COMPRASNET)</v>
      </c>
      <c r="Z53" s="48" t="str">
        <f>'PLANILHA DE ITENS INICIAL'!Z53</f>
        <v>31.548.384/0001-05</v>
      </c>
      <c r="AA53" s="52">
        <f>'PLANILHA DE ITENS INICIAL'!AA53</f>
        <v>47.18</v>
      </c>
      <c r="AB53" s="53">
        <f>'[1]PLANILHA DE ITENS INICIAL'!AB53</f>
        <v>45.60666666666666</v>
      </c>
      <c r="AC53" s="53">
        <v>15.55</v>
      </c>
      <c r="AE53" s="55"/>
      <c r="AF53" s="56"/>
      <c r="AG53" s="56"/>
      <c r="AH53" s="56"/>
      <c r="AI53" s="56"/>
      <c r="AJ53" s="56"/>
      <c r="AK53" s="56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8"/>
      <c r="CQ53" s="59">
        <v>6</v>
      </c>
      <c r="CR53" s="60"/>
      <c r="CS53" s="61"/>
      <c r="CT53" s="62"/>
      <c r="CU53" s="63">
        <f t="shared" si="0"/>
        <v>0</v>
      </c>
    </row>
    <row r="54" spans="1:99" s="54" customFormat="1" ht="156" customHeight="1">
      <c r="A54" s="48" t="str">
        <f>'PLANILHA DE ITENS INICIAL'!A54</f>
        <v>HTO</v>
      </c>
      <c r="B54" s="48" t="str">
        <f>'PLANILHA DE ITENS INICIAL'!B54</f>
        <v>CONSUMO</v>
      </c>
      <c r="C54" s="48" t="str">
        <f>'PLANILHA DE ITENS INICIAL'!C54</f>
        <v>MATERIAIS ELÉTRICOS - CONSUMO</v>
      </c>
      <c r="D54" s="48">
        <f>'PLANILHA DE ITENS INICIAL'!D54</f>
        <v>26</v>
      </c>
      <c r="E54" s="48" t="str">
        <f>'PLANILHA DE ITENS INICIAL'!E54</f>
        <v>Material Elétrico e Eletrônico</v>
      </c>
      <c r="F54" s="48" t="str">
        <f>'PLANILHA DE ITENS INICIAL'!F54</f>
        <v>16/2019</v>
      </c>
      <c r="G54" s="48" t="str">
        <f>'PLANILHA DE ITENS INICIAL'!G54</f>
        <v>16/2019</v>
      </c>
      <c r="H54" s="48" t="str">
        <f>'PLANILHA DE ITENS INICIAL'!H54</f>
        <v>23305.005174.2019-58</v>
      </c>
      <c r="I54" s="48">
        <f>'PLANILHA DE ITENS INICIAL'!I54</f>
        <v>158154</v>
      </c>
      <c r="J54" s="49"/>
      <c r="K54" s="48" t="str">
        <f>'PLANILHA DE ITENS INICIAL'!K54</f>
        <v>60 DIAS</v>
      </c>
      <c r="L54" s="48" t="str">
        <f>'PLANILHA DE ITENS INICIAL'!L54</f>
        <v>NÃO SE APLICA</v>
      </c>
      <c r="M54" s="48"/>
      <c r="N54" s="50">
        <f>'PLANILHA DE ITENS INICIAL'!N54</f>
        <v>53</v>
      </c>
      <c r="O54" s="48">
        <f>'PLANILHA DE ITENS INICIAL'!O54</f>
        <v>150537</v>
      </c>
      <c r="P54" s="48" t="str">
        <f>'PLANILHA DE ITENS INICIAL'!P54</f>
        <v>DISJUNTOR TRIPOLAR  50A</v>
      </c>
      <c r="Q54" s="51" t="str">
        <f>'PLANILHA DE ITENS INICIAL'!Q54</f>
        <v>DISJUNTOR TRIPOLAR  50A - DISJUNTOR BAIXA TENSAO PADRÃO DIN; FUNCIONAMENTO TERMOMAGNETICO; 3 POLOS; CORRENTE NOMINAL 50A;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4" s="48" t="str">
        <f>'PLANILHA DE ITENS INICIAL'!R54</f>
        <v>UNID</v>
      </c>
      <c r="S54" s="48" t="str">
        <f>'PLANILHA DE ITENS INICIAL'!S54</f>
        <v>DELVALLE MATERIAIS ELETRICOS LTDA - ME (COMPRASNET)</v>
      </c>
      <c r="T54" s="48" t="str">
        <f>'PLANILHA DE ITENS INICIAL'!T54</f>
        <v>37.227.550/0001-58</v>
      </c>
      <c r="U54" s="52">
        <f>'PLANILHA DE ITENS INICIAL'!U54</f>
        <v>50</v>
      </c>
      <c r="V54" s="48" t="str">
        <f>'PLANILHA DE ITENS INICIAL'!V54</f>
        <v>W&amp;A COMERCIO E DISTRIBUICAO PET LTDA (COMPRASNET)</v>
      </c>
      <c r="W54" s="48" t="str">
        <f>'PLANILHA DE ITENS INICIAL'!W54</f>
        <v>10.943.936/0001-00</v>
      </c>
      <c r="X54" s="52">
        <f>'PLANILHA DE ITENS INICIAL'!X54</f>
        <v>57.51</v>
      </c>
      <c r="Y54" s="48" t="str">
        <f>'PLANILHA DE ITENS INICIAL'!Y54</f>
        <v>LICITARE PRODUTOS, MATERIAIS E SERVICOS LTDA - EPP (COMPRASNET)</v>
      </c>
      <c r="Z54" s="48" t="str">
        <f>'PLANILHA DE ITENS INICIAL'!Z54</f>
        <v>18.641.075/0001-17</v>
      </c>
      <c r="AA54" s="52">
        <f>'PLANILHA DE ITENS INICIAL'!AA54</f>
        <v>57.52</v>
      </c>
      <c r="AB54" s="53">
        <f>'[1]PLANILHA DE ITENS INICIAL'!AB54</f>
        <v>55.01</v>
      </c>
      <c r="AC54" s="53">
        <v>22.45</v>
      </c>
      <c r="AE54" s="55"/>
      <c r="AF54" s="56"/>
      <c r="AG54" s="56"/>
      <c r="AH54" s="56"/>
      <c r="AI54" s="56"/>
      <c r="AJ54" s="56"/>
      <c r="AK54" s="56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8"/>
      <c r="CQ54" s="59">
        <v>6</v>
      </c>
      <c r="CR54" s="60"/>
      <c r="CS54" s="61"/>
      <c r="CT54" s="62"/>
      <c r="CU54" s="63">
        <f t="shared" si="0"/>
        <v>0</v>
      </c>
    </row>
    <row r="55" spans="1:99" s="54" customFormat="1" ht="156" customHeight="1">
      <c r="A55" s="48" t="str">
        <f>'PLANILHA DE ITENS INICIAL'!A55</f>
        <v>HTO</v>
      </c>
      <c r="B55" s="48" t="str">
        <f>'PLANILHA DE ITENS INICIAL'!B55</f>
        <v>CONSUMO</v>
      </c>
      <c r="C55" s="48" t="str">
        <f>'PLANILHA DE ITENS INICIAL'!C55</f>
        <v>MATERIAIS ELÉTRICOS - CONSUMO</v>
      </c>
      <c r="D55" s="48">
        <f>'PLANILHA DE ITENS INICIAL'!D55</f>
        <v>26</v>
      </c>
      <c r="E55" s="48" t="str">
        <f>'PLANILHA DE ITENS INICIAL'!E55</f>
        <v>Material Elétrico e Eletrônico</v>
      </c>
      <c r="F55" s="48" t="str">
        <f>'PLANILHA DE ITENS INICIAL'!F55</f>
        <v>16/2019</v>
      </c>
      <c r="G55" s="48" t="str">
        <f>'PLANILHA DE ITENS INICIAL'!G55</f>
        <v>16/2019</v>
      </c>
      <c r="H55" s="48" t="str">
        <f>'PLANILHA DE ITENS INICIAL'!H55</f>
        <v>23305.005174.2019-58</v>
      </c>
      <c r="I55" s="48">
        <f>'PLANILHA DE ITENS INICIAL'!I55</f>
        <v>158154</v>
      </c>
      <c r="J55" s="49"/>
      <c r="K55" s="48" t="str">
        <f>'PLANILHA DE ITENS INICIAL'!K55</f>
        <v>60 DIAS</v>
      </c>
      <c r="L55" s="48" t="str">
        <f>'PLANILHA DE ITENS INICIAL'!L55</f>
        <v>NÃO SE APLICA</v>
      </c>
      <c r="M55" s="48"/>
      <c r="N55" s="50">
        <f>'PLANILHA DE ITENS INICIAL'!N55</f>
        <v>54</v>
      </c>
      <c r="O55" s="48">
        <f>'PLANILHA DE ITENS INICIAL'!O55</f>
        <v>150537</v>
      </c>
      <c r="P55" s="48" t="str">
        <f>'PLANILHA DE ITENS INICIAL'!P55</f>
        <v>DISJUNTOR TRIPOLAR  63A</v>
      </c>
      <c r="Q55" s="51" t="str">
        <f>'PLANILHA DE ITENS INICIAL'!Q55</f>
        <v>DISJUNTOR TRIPOLAR  63A - DISJUNTOR BAIXA TENSAO PADRÃO DIN; FUNCIONAMENTO TERMOMAGNETICO; 3 POLOS; CORRENTE NOMINAL 63A;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</v>
      </c>
      <c r="R55" s="48" t="str">
        <f>'PLANILHA DE ITENS INICIAL'!R55</f>
        <v>UNID</v>
      </c>
      <c r="S55" s="48" t="str">
        <f>'PLANILHA DE ITENS INICIAL'!S55</f>
        <v>MACIFE SOLUCOES EM MATERIAIS LTDA - EPP (COMPRASNET)</v>
      </c>
      <c r="T55" s="48" t="str">
        <f>'PLANILHA DE ITENS INICIAL'!T55</f>
        <v>23.502.141/0001-08</v>
      </c>
      <c r="U55" s="52">
        <f>'PLANILHA DE ITENS INICIAL'!U55</f>
        <v>55.95</v>
      </c>
      <c r="V55" s="48" t="str">
        <f>'PLANILHA DE ITENS INICIAL'!V55</f>
        <v>GOLED INDUSTRIA E COMERCIO LTDA (COMPRASNET)</v>
      </c>
      <c r="W55" s="48" t="str">
        <f>'PLANILHA DE ITENS INICIAL'!W55</f>
        <v>32.617.419/0001-83</v>
      </c>
      <c r="X55" s="52">
        <f>'PLANILHA DE ITENS INICIAL'!X55</f>
        <v>56</v>
      </c>
      <c r="Y55" s="48" t="str">
        <f>'PLANILHA DE ITENS INICIAL'!Y55</f>
        <v>MJL MANUTENCAO E SERVICOS ELETRICOS LTDA - ME (COMPRASNET)</v>
      </c>
      <c r="Z55" s="48" t="str">
        <f>'PLANILHA DE ITENS INICIAL'!Z55</f>
        <v>11.277.643/0001-01</v>
      </c>
      <c r="AA55" s="52">
        <f>'PLANILHA DE ITENS INICIAL'!AA55</f>
        <v>65.46</v>
      </c>
      <c r="AB55" s="53">
        <f>'[1]PLANILHA DE ITENS INICIAL'!AB55</f>
        <v>59.13666666666666</v>
      </c>
      <c r="AC55" s="53">
        <v>27.75</v>
      </c>
      <c r="AE55" s="55"/>
      <c r="AF55" s="56"/>
      <c r="AG55" s="56"/>
      <c r="AH55" s="56"/>
      <c r="AI55" s="56"/>
      <c r="AJ55" s="56"/>
      <c r="AK55" s="56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8"/>
      <c r="CQ55" s="59">
        <v>6</v>
      </c>
      <c r="CR55" s="60"/>
      <c r="CS55" s="61"/>
      <c r="CT55" s="62"/>
      <c r="CU55" s="63">
        <f t="shared" si="0"/>
        <v>0</v>
      </c>
    </row>
    <row r="56" spans="1:99" s="54" customFormat="1" ht="180" customHeight="1">
      <c r="A56" s="48" t="str">
        <f>'PLANILHA DE ITENS INICIAL'!A56</f>
        <v>HTO</v>
      </c>
      <c r="B56" s="48" t="str">
        <f>'PLANILHA DE ITENS INICIAL'!B56</f>
        <v>CONSUMO</v>
      </c>
      <c r="C56" s="48" t="str">
        <f>'PLANILHA DE ITENS INICIAL'!C56</f>
        <v>MATERIAIS ELÉTRICOS - CONSUMO</v>
      </c>
      <c r="D56" s="48">
        <f>'PLANILHA DE ITENS INICIAL'!D56</f>
        <v>26</v>
      </c>
      <c r="E56" s="48" t="str">
        <f>'PLANILHA DE ITENS INICIAL'!E56</f>
        <v>Material Elétrico e Eletrônico</v>
      </c>
      <c r="F56" s="48" t="str">
        <f>'PLANILHA DE ITENS INICIAL'!F56</f>
        <v>16/2019</v>
      </c>
      <c r="G56" s="48" t="str">
        <f>'PLANILHA DE ITENS INICIAL'!G56</f>
        <v>16/2019</v>
      </c>
      <c r="H56" s="48" t="str">
        <f>'PLANILHA DE ITENS INICIAL'!H56</f>
        <v>23305.005174.2019-58</v>
      </c>
      <c r="I56" s="48">
        <f>'PLANILHA DE ITENS INICIAL'!I56</f>
        <v>158154</v>
      </c>
      <c r="J56" s="49"/>
      <c r="K56" s="48" t="str">
        <f>'PLANILHA DE ITENS INICIAL'!K56</f>
        <v>60 DIAS</v>
      </c>
      <c r="L56" s="48" t="str">
        <f>'PLANILHA DE ITENS INICIAL'!L56</f>
        <v>NÃO SE APLICA</v>
      </c>
      <c r="M56" s="48"/>
      <c r="N56" s="50">
        <f>'PLANILHA DE ITENS INICIAL'!N56</f>
        <v>55</v>
      </c>
      <c r="O56" s="48">
        <f>'PLANILHA DE ITENS INICIAL'!O56</f>
        <v>150537</v>
      </c>
      <c r="P56" s="48" t="str">
        <f>'PLANILHA DE ITENS INICIAL'!P56</f>
        <v>DISJUNTOR TRIPOLAR  80A</v>
      </c>
      <c r="Q56" s="51" t="str">
        <f>'PLANILHA DE ITENS INICIAL'!Q56</f>
        <v>DISJUNTOR TRIPOLAR 80A - DISJUNTOR BAIXA TENSAO PADRÃO DIN; FUNCIONAMENTO TERMOMAGNETICO; 3 POLOS; CORRENTE NOMINAL 80A; CAPACIDADE INTERRUPCAO SIMETRICA 5KA NORMAS TECNICAS IEC 60947-2 NBR NM 60898-1; CARACTERISTICAS ADICIONAIS FIXACAO EM TRILHO DIN 35 MM; TIPO MINI; CURVA DE DISPARO C; FABRICADO EM MATERIAL TERMOPFIXO DE ALTA PERFORMANCE; COM CERTIFICAÇÃO DO INMETRO CLASSE 1, VIDA UTIL 20.000 ATUAÇÕES. REFERÊNCIA DAS CARACTERÍSTICAS TÉCNICAS: PRODUTO SIMILAR OU SUPERIOR À MARCA SIEMENS.</v>
      </c>
      <c r="R56" s="48" t="str">
        <f>'PLANILHA DE ITENS INICIAL'!R56</f>
        <v>UNID</v>
      </c>
      <c r="S56" s="48" t="str">
        <f>'PLANILHA DE ITENS INICIAL'!S56</f>
        <v>KHARISMA COMERCIO E DISTRIBUICAO DE TINTAS LTDA - ME (COMPRASNET)</v>
      </c>
      <c r="T56" s="48" t="str">
        <f>'PLANILHA DE ITENS INICIAL'!T56</f>
        <v>17.475.850/0001-49</v>
      </c>
      <c r="U56" s="52">
        <f>'PLANILHA DE ITENS INICIAL'!U56</f>
        <v>110.63</v>
      </c>
      <c r="V56" s="48" t="str">
        <f>'PLANILHA DE ITENS INICIAL'!V56</f>
        <v>SILVA CASQUEIRO ELETRICA LTDA-ME (COMPRASNET)</v>
      </c>
      <c r="W56" s="48" t="str">
        <f>'PLANILHA DE ITENS INICIAL'!W56</f>
        <v>19.240.070/0001-45</v>
      </c>
      <c r="X56" s="52">
        <f>'PLANILHA DE ITENS INICIAL'!X56</f>
        <v>110.77</v>
      </c>
      <c r="Y56" s="48" t="str">
        <f>'PLANILHA DE ITENS INICIAL'!Y56</f>
        <v>DECK COMERCIO DE MOLDURAS LTDA EIRELI (COMPRASNET)</v>
      </c>
      <c r="Z56" s="48" t="str">
        <f>'PLANILHA DE ITENS INICIAL'!Z56</f>
        <v>15.170.340/0001-38</v>
      </c>
      <c r="AA56" s="52">
        <f>'PLANILHA DE ITENS INICIAL'!AA56</f>
        <v>115</v>
      </c>
      <c r="AB56" s="53">
        <f>'[1]PLANILHA DE ITENS INICIAL'!AB56</f>
        <v>112.13333333333333</v>
      </c>
      <c r="AC56" s="53">
        <v>35.4</v>
      </c>
      <c r="AE56" s="55"/>
      <c r="AF56" s="56"/>
      <c r="AG56" s="56"/>
      <c r="AH56" s="56"/>
      <c r="AI56" s="56"/>
      <c r="AJ56" s="56"/>
      <c r="AK56" s="56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8"/>
      <c r="CQ56" s="59"/>
      <c r="CR56" s="60"/>
      <c r="CS56" s="61"/>
      <c r="CT56" s="62"/>
      <c r="CU56" s="63">
        <f t="shared" si="0"/>
        <v>0</v>
      </c>
    </row>
    <row r="57" spans="1:99" s="54" customFormat="1" ht="132" customHeight="1">
      <c r="A57" s="48" t="str">
        <f>'PLANILHA DE ITENS INICIAL'!A57</f>
        <v>HTO</v>
      </c>
      <c r="B57" s="48" t="str">
        <f>'PLANILHA DE ITENS INICIAL'!B57</f>
        <v>CONSUMO</v>
      </c>
      <c r="C57" s="48" t="str">
        <f>'PLANILHA DE ITENS INICIAL'!C57</f>
        <v>MATERIAIS ELÉTRICOS - CONSUMO</v>
      </c>
      <c r="D57" s="48">
        <f>'PLANILHA DE ITENS INICIAL'!D57</f>
        <v>26</v>
      </c>
      <c r="E57" s="48" t="str">
        <f>'PLANILHA DE ITENS INICIAL'!E57</f>
        <v>Material Elétrico e Eletrônico</v>
      </c>
      <c r="F57" s="48" t="str">
        <f>'PLANILHA DE ITENS INICIAL'!F57</f>
        <v>16/2019</v>
      </c>
      <c r="G57" s="48" t="str">
        <f>'PLANILHA DE ITENS INICIAL'!G57</f>
        <v>16/2019</v>
      </c>
      <c r="H57" s="48" t="str">
        <f>'PLANILHA DE ITENS INICIAL'!H57</f>
        <v>23305.005174.2019-58</v>
      </c>
      <c r="I57" s="48">
        <f>'PLANILHA DE ITENS INICIAL'!I57</f>
        <v>158154</v>
      </c>
      <c r="J57" s="49"/>
      <c r="K57" s="48" t="str">
        <f>'PLANILHA DE ITENS INICIAL'!K57</f>
        <v>60 DIAS</v>
      </c>
      <c r="L57" s="48" t="str">
        <f>'PLANILHA DE ITENS INICIAL'!L57</f>
        <v>NÃO SE APLICA</v>
      </c>
      <c r="M57" s="48"/>
      <c r="N57" s="50">
        <f>'PLANILHA DE ITENS INICIAL'!N57</f>
        <v>56</v>
      </c>
      <c r="O57" s="48">
        <f>'PLANILHA DE ITENS INICIAL'!O57</f>
        <v>150537</v>
      </c>
      <c r="P57" s="48" t="str">
        <f>'PLANILHA DE ITENS INICIAL'!P57</f>
        <v>DISJUNTOR TRIPOLAR 100A</v>
      </c>
      <c r="Q57" s="51" t="str">
        <f>'PLANILHA DE ITENS INICIAL'!Q57</f>
        <v>DISJUNTOR TRIPOLAR 100A - DISJUNTOR BAIXA TENSÃO, CARACTERÍSTICAS: 1) FUNDIONAMENTO: TERMOMAGNÉTICO; 2) NÚMERO DE PÓLOS: 3; 3) TENSÃO NOMINAL: 220 - 240/380, REFERÊNCIA 06496 (LEGRAND); 4) CORRENTE NOMINAL: 100A; 5) CAPACIDADE INTERRUPÇÃO SIMÉTRICA: 5 - 10; 6) NORMAS TÉCNICAS: NBRIEC 60947; 7) CARACTERÍSTICAS ADICIONAIS: BRANCA; 8) FIXAÇÃO PARA TRILHO DIN 35MM; 9) PADRÃO: DIN; 10) CURVA DE DISPARO: C</v>
      </c>
      <c r="R57" s="48" t="str">
        <f>'PLANILHA DE ITENS INICIAL'!R57</f>
        <v>UNID</v>
      </c>
      <c r="S57" s="48" t="str">
        <f>'PLANILHA DE ITENS INICIAL'!S57</f>
        <v>MF CABRERA - AUTOMAÇÃO (COMPRASNET)</v>
      </c>
      <c r="T57" s="48" t="str">
        <f>'PLANILHA DE ITENS INICIAL'!T57</f>
        <v>04.358.724/0001-62</v>
      </c>
      <c r="U57" s="52">
        <f>'PLANILHA DE ITENS INICIAL'!U57</f>
        <v>135</v>
      </c>
      <c r="V57" s="48" t="str">
        <f>'PLANILHA DE ITENS INICIAL'!V57</f>
        <v>Santil Comercial Eletrica EIRELI</v>
      </c>
      <c r="W57" s="48" t="str">
        <f>'PLANILHA DE ITENS INICIAL'!W57</f>
        <v>49.474.398/0008-63</v>
      </c>
      <c r="X57" s="52">
        <f>'PLANILHA DE ITENS INICIAL'!X57</f>
        <v>124.41</v>
      </c>
      <c r="Y57" s="48" t="str">
        <f>'PLANILHA DE ITENS INICIAL'!Y57</f>
        <v>Decorwatts Eletrica e Iluminacao Ltda</v>
      </c>
      <c r="Z57" s="48" t="str">
        <f>'PLANILHA DE ITENS INICIAL'!Z57</f>
        <v>05.413.822/0001-18</v>
      </c>
      <c r="AA57" s="52">
        <f>'PLANILHA DE ITENS INICIAL'!AA57</f>
        <v>121.31</v>
      </c>
      <c r="AB57" s="53">
        <f>'[1]PLANILHA DE ITENS INICIAL'!AB57</f>
        <v>126.90666666666665</v>
      </c>
      <c r="AC57" s="53">
        <v>36.4</v>
      </c>
      <c r="AE57" s="55"/>
      <c r="AF57" s="56"/>
      <c r="AG57" s="56"/>
      <c r="AH57" s="56"/>
      <c r="AI57" s="56"/>
      <c r="AJ57" s="56"/>
      <c r="AK57" s="56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8"/>
      <c r="CQ57" s="59"/>
      <c r="CR57" s="60"/>
      <c r="CS57" s="61"/>
      <c r="CT57" s="62"/>
      <c r="CU57" s="63">
        <f t="shared" si="0"/>
        <v>0</v>
      </c>
    </row>
    <row r="58" spans="1:99" s="54" customFormat="1" ht="72" customHeight="1">
      <c r="A58" s="48" t="str">
        <f>'PLANILHA DE ITENS INICIAL'!A58</f>
        <v>HTO</v>
      </c>
      <c r="B58" s="48" t="str">
        <f>'PLANILHA DE ITENS INICIAL'!B58</f>
        <v>CONSUMO</v>
      </c>
      <c r="C58" s="48" t="str">
        <f>'PLANILHA DE ITENS INICIAL'!C58</f>
        <v>MATERIAIS ELÉTRICOS - CONSUMO</v>
      </c>
      <c r="D58" s="48">
        <f>'PLANILHA DE ITENS INICIAL'!D58</f>
        <v>26</v>
      </c>
      <c r="E58" s="48" t="str">
        <f>'PLANILHA DE ITENS INICIAL'!E58</f>
        <v>Material Elétrico e Eletrônico</v>
      </c>
      <c r="F58" s="48" t="str">
        <f>'PLANILHA DE ITENS INICIAL'!F58</f>
        <v>16/2019</v>
      </c>
      <c r="G58" s="48" t="str">
        <f>'PLANILHA DE ITENS INICIAL'!G58</f>
        <v>16/2019</v>
      </c>
      <c r="H58" s="48" t="str">
        <f>'PLANILHA DE ITENS INICIAL'!H58</f>
        <v>23305.005174.2019-58</v>
      </c>
      <c r="I58" s="48">
        <f>'PLANILHA DE ITENS INICIAL'!I58</f>
        <v>158154</v>
      </c>
      <c r="J58" s="49"/>
      <c r="K58" s="48" t="str">
        <f>'PLANILHA DE ITENS INICIAL'!K58</f>
        <v>60 DIAS</v>
      </c>
      <c r="L58" s="48" t="str">
        <f>'PLANILHA DE ITENS INICIAL'!L58</f>
        <v>NÃO SE APLICA</v>
      </c>
      <c r="M58" s="48"/>
      <c r="N58" s="50">
        <f>'PLANILHA DE ITENS INICIAL'!N58</f>
        <v>57</v>
      </c>
      <c r="O58" s="48">
        <f>'PLANILHA DE ITENS INICIAL'!O58</f>
        <v>22098</v>
      </c>
      <c r="P58" s="48" t="str">
        <f>'PLANILHA DE ITENS INICIAL'!P58</f>
        <v>EXTENSÃO ELÉTRICA SIMPLES 10 METROS</v>
      </c>
      <c r="Q58" s="51" t="str">
        <f>'PLANILHA DE ITENS INICIAL'!Q58</f>
        <v>EXTENSÃO ELÉTRICA SIMPLES 10 METROS - CABO FLEXÍVEL, COMPRIMENTO 10 M, COMPONENTES: 3 TOMADAS FÊMEAS E PLUGUE TERRA, TENSÃO NOMINAL 250 V, CORRENTE NOMINAL 10 A, CONFORME NORMAS TÉCNICAS NBR 14136.</v>
      </c>
      <c r="R58" s="48" t="str">
        <f>'PLANILHA DE ITENS INICIAL'!R58</f>
        <v>UNID</v>
      </c>
      <c r="S58" s="48" t="str">
        <f>'PLANILHA DE ITENS INICIAL'!S58</f>
        <v>QUALITY ATACADO LTDA - ME (COMPRASNET)</v>
      </c>
      <c r="T58" s="48" t="str">
        <f>'PLANILHA DE ITENS INICIAL'!T58</f>
        <v>15.724.019/0001-58</v>
      </c>
      <c r="U58" s="52">
        <f>'PLANILHA DE ITENS INICIAL'!U58</f>
        <v>24</v>
      </c>
      <c r="V58" s="48" t="str">
        <f>'PLANILHA DE ITENS INICIAL'!V58</f>
        <v>SOLARIS TELEINFORMATICA LTDA - EPP (COMPRASNET)</v>
      </c>
      <c r="W58" s="48" t="str">
        <f>'PLANILHA DE ITENS INICIAL'!W58</f>
        <v>11.099.588/0001-07</v>
      </c>
      <c r="X58" s="52">
        <f>'PLANILHA DE ITENS INICIAL'!X58</f>
        <v>24.01</v>
      </c>
      <c r="Y58" s="48" t="str">
        <f>'PLANILHA DE ITENS INICIAL'!Y58</f>
        <v>LAYHANE NUNES EVANGELISTA 11117910660 (COMPRASNET)</v>
      </c>
      <c r="Z58" s="48" t="str">
        <f>'PLANILHA DE ITENS INICIAL'!Z58</f>
        <v>32.183.026/0001-09</v>
      </c>
      <c r="AA58" s="52">
        <f>'PLANILHA DE ITENS INICIAL'!AA58</f>
        <v>24.1</v>
      </c>
      <c r="AB58" s="53">
        <f>'[1]PLANILHA DE ITENS INICIAL'!AB58</f>
        <v>24.036666666666672</v>
      </c>
      <c r="AC58" s="53">
        <v>22.49</v>
      </c>
      <c r="AE58" s="55"/>
      <c r="AF58" s="56"/>
      <c r="AG58" s="56"/>
      <c r="AH58" s="56"/>
      <c r="AI58" s="56"/>
      <c r="AJ58" s="56"/>
      <c r="AK58" s="56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8">
        <v>3</v>
      </c>
      <c r="CQ58" s="59">
        <v>2</v>
      </c>
      <c r="CR58" s="60">
        <v>5</v>
      </c>
      <c r="CS58" s="61"/>
      <c r="CT58" s="62"/>
      <c r="CU58" s="63">
        <f t="shared" si="0"/>
        <v>0</v>
      </c>
    </row>
    <row r="59" spans="1:99" s="54" customFormat="1" ht="180" customHeight="1">
      <c r="A59" s="48" t="str">
        <f>'PLANILHA DE ITENS INICIAL'!A59</f>
        <v>HTO</v>
      </c>
      <c r="B59" s="48" t="str">
        <f>'PLANILHA DE ITENS INICIAL'!B59</f>
        <v>CONSUMO</v>
      </c>
      <c r="C59" s="48" t="str">
        <f>'PLANILHA DE ITENS INICIAL'!C59</f>
        <v>MATERIAIS ELÉTRICOS - CONSUMO</v>
      </c>
      <c r="D59" s="48">
        <f>'PLANILHA DE ITENS INICIAL'!D59</f>
        <v>26</v>
      </c>
      <c r="E59" s="48" t="str">
        <f>'PLANILHA DE ITENS INICIAL'!E59</f>
        <v>Material Elétrico e Eletrônico</v>
      </c>
      <c r="F59" s="48" t="str">
        <f>'PLANILHA DE ITENS INICIAL'!F59</f>
        <v>16/2019</v>
      </c>
      <c r="G59" s="48" t="str">
        <f>'PLANILHA DE ITENS INICIAL'!G59</f>
        <v>16/2019</v>
      </c>
      <c r="H59" s="48" t="str">
        <f>'PLANILHA DE ITENS INICIAL'!H59</f>
        <v>23305.005174.2019-58</v>
      </c>
      <c r="I59" s="48">
        <f>'PLANILHA DE ITENS INICIAL'!I59</f>
        <v>158154</v>
      </c>
      <c r="J59" s="49"/>
      <c r="K59" s="48" t="str">
        <f>'PLANILHA DE ITENS INICIAL'!K59</f>
        <v>60 DIAS</v>
      </c>
      <c r="L59" s="48" t="str">
        <f>'PLANILHA DE ITENS INICIAL'!L59</f>
        <v>NÃO SE APLICA</v>
      </c>
      <c r="M59" s="48"/>
      <c r="N59" s="50">
        <f>'PLANILHA DE ITENS INICIAL'!N59</f>
        <v>58</v>
      </c>
      <c r="O59" s="48">
        <f>'PLANILHA DE ITENS INICIAL'!O59</f>
        <v>22098</v>
      </c>
      <c r="P59" s="48" t="str">
        <f>'PLANILHA DE ITENS INICIAL'!P59</f>
        <v>FILTRO DE LINHA 10A 6 TOMADAS</v>
      </c>
      <c r="Q59" s="51" t="str">
        <f>'PLANILHA DE ITENS INICIAL'!Q59</f>
        <v>FILTRO DE LINHA 10A 6 TOMADAS - CORRENTE ELÉTRICA DE, NO MÍNIMO, 10 AMPÈRES; 6 (SEIS) TOMADAS 2P+T; COMPRIMENTO DO CABO DE, NO MÍNIMO, 1 (UM) METRO. DUPLA PROTEÇÃO: FUSÍVEL E VARISTOR; TENSÃO 110V/220V; POTÊNCIA DE, NO MÍNIMO, 1000W; CARACTERISTICAS ADICIONAIS COM CHAVE ON/OFF / FUSIVEIS E LED INDICADOR; MATERIAL ANTI-CHAMAS. CHAVE LIGA E DESLIGA COM LED INDICADOR DE FUNCIONAMENTO. CERTIFICADO PELO INMETRO; GARANTIA MÍNIMA DE 1 (UM) ANO. REFERÊNCIA DAS CARACTERÍSTICAS TÉCNICAS: PRODUTO SIMILAR OU SUPERIOR À MARCA INTELBRAS.</v>
      </c>
      <c r="R59" s="48" t="str">
        <f>'PLANILHA DE ITENS INICIAL'!R59</f>
        <v>UNID</v>
      </c>
      <c r="S59" s="48" t="str">
        <f>'PLANILHA DE ITENS INICIAL'!S59</f>
        <v>VIDENTE CONSTRUCOES E COMERCIO LTDA - ME (COMPRASNET)</v>
      </c>
      <c r="T59" s="48" t="str">
        <f>'PLANILHA DE ITENS INICIAL'!T59</f>
        <v>26.517.495/0001-14</v>
      </c>
      <c r="U59" s="52">
        <f>'PLANILHA DE ITENS INICIAL'!U59</f>
        <v>27.61</v>
      </c>
      <c r="V59" s="48" t="str">
        <f>'PLANILHA DE ITENS INICIAL'!V59</f>
        <v>Kalunga Comércio e Indústria Gráfica Ltda</v>
      </c>
      <c r="W59" s="48" t="str">
        <f>'PLANILHA DE ITENS INICIAL'!W59</f>
        <v>43.283.811/0023-65</v>
      </c>
      <c r="X59" s="52">
        <f>'PLANILHA DE ITENS INICIAL'!X59</f>
        <v>29.9</v>
      </c>
      <c r="Y59" s="48" t="str">
        <f>'PLANILHA DE ITENS INICIAL'!Y59</f>
        <v>Kabum Comercio Eletronico S.A.</v>
      </c>
      <c r="Z59" s="48" t="str">
        <f>'PLANILHA DE ITENS INICIAL'!Z59</f>
        <v>05.570.714/0001-59</v>
      </c>
      <c r="AA59" s="52">
        <f>'PLANILHA DE ITENS INICIAL'!AA59</f>
        <v>28.9</v>
      </c>
      <c r="AB59" s="53">
        <f>'[1]PLANILHA DE ITENS INICIAL'!AB59</f>
        <v>28.80333333333333</v>
      </c>
      <c r="AC59" s="53">
        <v>16</v>
      </c>
      <c r="AE59" s="55"/>
      <c r="AF59" s="56"/>
      <c r="AG59" s="56"/>
      <c r="AH59" s="56"/>
      <c r="AI59" s="56"/>
      <c r="AJ59" s="56"/>
      <c r="AK59" s="56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8">
        <v>8</v>
      </c>
      <c r="CQ59" s="59">
        <v>2</v>
      </c>
      <c r="CR59" s="60">
        <v>2</v>
      </c>
      <c r="CS59" s="61"/>
      <c r="CT59" s="62"/>
      <c r="CU59" s="63">
        <f t="shared" si="0"/>
        <v>0</v>
      </c>
    </row>
    <row r="60" spans="1:99" s="54" customFormat="1" ht="72" customHeight="1">
      <c r="A60" s="48" t="str">
        <f>'PLANILHA DE ITENS INICIAL'!A60</f>
        <v>HTO</v>
      </c>
      <c r="B60" s="48" t="str">
        <f>'PLANILHA DE ITENS INICIAL'!B60</f>
        <v>CONSUMO</v>
      </c>
      <c r="C60" s="48" t="str">
        <f>'PLANILHA DE ITENS INICIAL'!C60</f>
        <v>MATERIAIS ELÉTRICOS - CONSUMO</v>
      </c>
      <c r="D60" s="48">
        <f>'PLANILHA DE ITENS INICIAL'!D60</f>
        <v>26</v>
      </c>
      <c r="E60" s="48" t="str">
        <f>'PLANILHA DE ITENS INICIAL'!E60</f>
        <v>Material Elétrico e Eletrônico</v>
      </c>
      <c r="F60" s="48" t="str">
        <f>'PLANILHA DE ITENS INICIAL'!F60</f>
        <v>16/2019</v>
      </c>
      <c r="G60" s="48" t="str">
        <f>'PLANILHA DE ITENS INICIAL'!G60</f>
        <v>16/2019</v>
      </c>
      <c r="H60" s="48" t="str">
        <f>'PLANILHA DE ITENS INICIAL'!H60</f>
        <v>23305.005174.2019-58</v>
      </c>
      <c r="I60" s="48">
        <f>'PLANILHA DE ITENS INICIAL'!I60</f>
        <v>158154</v>
      </c>
      <c r="J60" s="49"/>
      <c r="K60" s="48" t="str">
        <f>'PLANILHA DE ITENS INICIAL'!K60</f>
        <v>60 DIAS</v>
      </c>
      <c r="L60" s="48" t="str">
        <f>'PLANILHA DE ITENS INICIAL'!L60</f>
        <v>NÃO SE APLICA</v>
      </c>
      <c r="M60" s="48"/>
      <c r="N60" s="50">
        <f>'PLANILHA DE ITENS INICIAL'!N60</f>
        <v>59</v>
      </c>
      <c r="O60" s="48">
        <f>'PLANILHA DE ITENS INICIAL'!O60</f>
        <v>20664</v>
      </c>
      <c r="P60" s="48" t="str">
        <f>'PLANILHA DE ITENS INICIAL'!P60</f>
        <v>FITA ISOLANTE 750V 20 METROS</v>
      </c>
      <c r="Q60" s="51" t="str">
        <f>'PLANILHA DE ITENS INICIAL'!Q60</f>
        <v>FITA ISOLANTE 750V 20 METROS - PVC AUTO-EXTINGUÍVEL, ATÉ 750 V, COR PRETA, CLASSE TEMPERATURA 90°C, COMPRIMENTO 20 M, LARGURA 19 MM, ESPESSURA 0,15 MM, ANTI-CHAMA, NORMA NBR 60454-3-1, ROLO COM 20M.</v>
      </c>
      <c r="R60" s="48" t="str">
        <f>'PLANILHA DE ITENS INICIAL'!R60</f>
        <v>UNID</v>
      </c>
      <c r="S60" s="48" t="str">
        <f>'PLANILHA DE ITENS INICIAL'!S60</f>
        <v>Finoka Center - Comércio de Material de Construção (COMPRASNET)</v>
      </c>
      <c r="T60" s="48" t="str">
        <f>'PLANILHA DE ITENS INICIAL'!T60</f>
        <v>07.771.601/0001-47</v>
      </c>
      <c r="U60" s="52">
        <f>'PLANILHA DE ITENS INICIAL'!U60</f>
        <v>4.3</v>
      </c>
      <c r="V60" s="48" t="str">
        <f>'PLANILHA DE ITENS INICIAL'!V60</f>
        <v>R. D. Velani Elétrica - ME (COMPRASNET)</v>
      </c>
      <c r="W60" s="48" t="str">
        <f>'PLANILHA DE ITENS INICIAL'!W60</f>
        <v>21.329.429/0001-05</v>
      </c>
      <c r="X60" s="52">
        <f>'PLANILHA DE ITENS INICIAL'!X60</f>
        <v>4.6</v>
      </c>
      <c r="Y60" s="48" t="str">
        <f>'PLANILHA DE ITENS INICIAL'!Y60</f>
        <v>Licita Online Eireli ME (COMPRASNET)</v>
      </c>
      <c r="Z60" s="48" t="str">
        <f>'PLANILHA DE ITENS INICIAL'!Z60</f>
        <v>24.360.974/0001-44</v>
      </c>
      <c r="AA60" s="52">
        <f>'PLANILHA DE ITENS INICIAL'!AA60</f>
        <v>5.49</v>
      </c>
      <c r="AB60" s="53">
        <f>'[1]PLANILHA DE ITENS INICIAL'!AB60</f>
        <v>4.796666666666666</v>
      </c>
      <c r="AC60" s="53">
        <v>3.84</v>
      </c>
      <c r="AE60" s="55"/>
      <c r="AF60" s="56"/>
      <c r="AG60" s="56"/>
      <c r="AH60" s="56"/>
      <c r="AI60" s="56"/>
      <c r="AJ60" s="56"/>
      <c r="AK60" s="56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8">
        <v>100</v>
      </c>
      <c r="CQ60" s="59">
        <v>20</v>
      </c>
      <c r="CR60" s="60"/>
      <c r="CS60" s="61"/>
      <c r="CT60" s="62"/>
      <c r="CU60" s="63">
        <f t="shared" si="0"/>
        <v>0</v>
      </c>
    </row>
    <row r="61" spans="1:99" s="54" customFormat="1" ht="168" customHeight="1">
      <c r="A61" s="48" t="str">
        <f>'PLANILHA DE ITENS INICIAL'!A61</f>
        <v>HTO</v>
      </c>
      <c r="B61" s="48" t="str">
        <f>'PLANILHA DE ITENS INICIAL'!B61</f>
        <v>CONSUMO</v>
      </c>
      <c r="C61" s="48" t="str">
        <f>'PLANILHA DE ITENS INICIAL'!C61</f>
        <v>MATERIAIS ELÉTRICOS - CONSUMO</v>
      </c>
      <c r="D61" s="48">
        <f>'PLANILHA DE ITENS INICIAL'!D61</f>
        <v>26</v>
      </c>
      <c r="E61" s="48" t="str">
        <f>'PLANILHA DE ITENS INICIAL'!E61</f>
        <v>Material Elétrico e Eletrônico</v>
      </c>
      <c r="F61" s="48" t="str">
        <f>'PLANILHA DE ITENS INICIAL'!F61</f>
        <v>16/2019</v>
      </c>
      <c r="G61" s="48" t="str">
        <f>'PLANILHA DE ITENS INICIAL'!G61</f>
        <v>16/2019</v>
      </c>
      <c r="H61" s="48" t="str">
        <f>'PLANILHA DE ITENS INICIAL'!H61</f>
        <v>23305.005174.2019-58</v>
      </c>
      <c r="I61" s="48">
        <f>'PLANILHA DE ITENS INICIAL'!I61</f>
        <v>158154</v>
      </c>
      <c r="J61" s="49"/>
      <c r="K61" s="48" t="str">
        <f>'PLANILHA DE ITENS INICIAL'!K61</f>
        <v>60 DIAS</v>
      </c>
      <c r="L61" s="48" t="str">
        <f>'PLANILHA DE ITENS INICIAL'!L61</f>
        <v>NÃO SE APLICA</v>
      </c>
      <c r="M61" s="48"/>
      <c r="N61" s="50">
        <f>'PLANILHA DE ITENS INICIAL'!N61</f>
        <v>60</v>
      </c>
      <c r="O61" s="48">
        <f>'PLANILHA DE ITENS INICIAL'!O61</f>
        <v>20664</v>
      </c>
      <c r="P61" s="48" t="str">
        <f>'PLANILHA DE ITENS INICIAL'!P61</f>
        <v>FITA ISOLANTE ELÉTRICA AUTOFUSÃO</v>
      </c>
      <c r="Q61" s="51" t="str">
        <f>'PLANILHA DE ITENS INICIAL'!Q61</f>
        <v>FITA ISOLANTE ELÉTRICA AUTOFUSÃO - COR: PRETA. ATENDE A NORMA: ASTM-D-4388 NBR 10669. ROLO DE 10M DE COMPRIMENTO, PROTEGIDO COM INVÓLUCRO PLÁSTICO. LARGURA: 19MM - ESPESSURA: 0,76MM. PRODUTO À BASE DE BORRACHA ETILENO-PROPILENO (EPR), NÃO PERECÍVEL. COM FILME PROTETOR. APLICAÇÕES: RECOMENDADA PARA RECOMPOSIÇÃO DA CAMADA ISOLANTE DE CABOS ELÉTRICOS EM EMENDAS E TERMINAÇÕES ATÉ 69KV. TEMPERATURA: 105ºC EM REGIME CONTÍNUO E 140ºC EM REGIME EMERGENCIAL).</v>
      </c>
      <c r="R61" s="48" t="str">
        <f>'PLANILHA DE ITENS INICIAL'!R61</f>
        <v>UNID</v>
      </c>
      <c r="S61" s="48" t="str">
        <f>'PLANILHA DE ITENS INICIAL'!S61</f>
        <v>SUL.COM ATACADO E VAREJO LTDA - EPP (COMPRASNET)</v>
      </c>
      <c r="T61" s="48" t="str">
        <f>'PLANILHA DE ITENS INICIAL'!T61</f>
        <v>26.469.541/0001-57</v>
      </c>
      <c r="U61" s="52">
        <f>'PLANILHA DE ITENS INICIAL'!U61</f>
        <v>9.59</v>
      </c>
      <c r="V61" s="48" t="str">
        <f>'PLANILHA DE ITENS INICIAL'!V61</f>
        <v>RRC MATERIAIS PARA CONSTRUÇÃO LTDA-ME (COMPRASNET)</v>
      </c>
      <c r="W61" s="48" t="str">
        <f>'PLANILHA DE ITENS INICIAL'!W61</f>
        <v>26.469.541/0001-57</v>
      </c>
      <c r="X61" s="52">
        <f>'PLANILHA DE ITENS INICIAL'!X61</f>
        <v>9.6</v>
      </c>
      <c r="Y61" s="48" t="str">
        <f>'PLANILHA DE ITENS INICIAL'!Y61</f>
        <v>V.B. MATERIAIS ELETRICOS EIRELI - ME (COMPRASNET)</v>
      </c>
      <c r="Z61" s="48" t="str">
        <f>'PLANILHA DE ITENS INICIAL'!Z61</f>
        <v>27.675.543/0001-65</v>
      </c>
      <c r="AA61" s="52">
        <f>'PLANILHA DE ITENS INICIAL'!AA61</f>
        <v>11.1</v>
      </c>
      <c r="AB61" s="53">
        <f>'[1]PLANILHA DE ITENS INICIAL'!AB61</f>
        <v>10.096666666666666</v>
      </c>
      <c r="AC61" s="53">
        <v>10.1</v>
      </c>
      <c r="AE61" s="55"/>
      <c r="AF61" s="56"/>
      <c r="AG61" s="56"/>
      <c r="AH61" s="56"/>
      <c r="AI61" s="56"/>
      <c r="AJ61" s="56"/>
      <c r="AK61" s="56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8">
        <v>10</v>
      </c>
      <c r="CQ61" s="59">
        <v>5</v>
      </c>
      <c r="CR61" s="60"/>
      <c r="CS61" s="61"/>
      <c r="CT61" s="62"/>
      <c r="CU61" s="63">
        <f t="shared" si="0"/>
        <v>0</v>
      </c>
    </row>
    <row r="62" spans="1:99" s="54" customFormat="1" ht="72" customHeight="1">
      <c r="A62" s="48" t="str">
        <f>'PLANILHA DE ITENS INICIAL'!A62</f>
        <v>HTO</v>
      </c>
      <c r="B62" s="48" t="str">
        <f>'PLANILHA DE ITENS INICIAL'!B62</f>
        <v>CONSUMO</v>
      </c>
      <c r="C62" s="48" t="str">
        <f>'PLANILHA DE ITENS INICIAL'!C62</f>
        <v>MATERIAIS ELÉTRICOS - CONSUMO</v>
      </c>
      <c r="D62" s="73">
        <f>'PLANILHA DE ITENS INICIAL'!D62</f>
        <v>26</v>
      </c>
      <c r="E62" s="73" t="str">
        <f>'PLANILHA DE ITENS INICIAL'!E62</f>
        <v>Material Elétrico e Eletrônico</v>
      </c>
      <c r="F62" s="73" t="str">
        <f>'PLANILHA DE ITENS INICIAL'!F62</f>
        <v>16/2019</v>
      </c>
      <c r="G62" s="73" t="str">
        <f>'PLANILHA DE ITENS INICIAL'!G62</f>
        <v>16/2019</v>
      </c>
      <c r="H62" s="73" t="str">
        <f>'PLANILHA DE ITENS INICIAL'!H62</f>
        <v>23305.005174.2019-58</v>
      </c>
      <c r="I62" s="73">
        <f>'PLANILHA DE ITENS INICIAL'!I62</f>
        <v>158154</v>
      </c>
      <c r="J62" s="73"/>
      <c r="K62" s="73" t="str">
        <f>'PLANILHA DE ITENS INICIAL'!K62</f>
        <v>60 DIAS</v>
      </c>
      <c r="L62" s="73" t="str">
        <f>'PLANILHA DE ITENS INICIAL'!L62</f>
        <v>NÃO SE APLICA</v>
      </c>
      <c r="M62" s="73"/>
      <c r="N62" s="74">
        <f>'PLANILHA DE ITENS INICIAL'!N62</f>
        <v>61</v>
      </c>
      <c r="O62" s="73">
        <f>'PLANILHA DE ITENS INICIAL'!O62</f>
        <v>138894</v>
      </c>
      <c r="P62" s="73" t="str">
        <f>'PLANILHA DE ITENS INICIAL'!P62</f>
        <v>HASTE ATERRAMENTO 5/8" X 2400MM</v>
      </c>
      <c r="Q62" s="75" t="str">
        <f>'PLANILHA DE ITENS INICIAL'!Q62</f>
        <v>HASTE ATERRAMENTO 5/8" X 2400MM - COM CONECTOR, 2400 MM DE COMPRIMENTO, DIÂMETRO NOMINAL: 5/8'', NÚCLEO DE AÇO CARBONO SAE 1010/1020 COM REVESTIMENTO DE COBRE, DE ACORDO COM AS NORMAS NBR 13571/96 E UL-467</v>
      </c>
      <c r="R62" s="73" t="str">
        <f>'PLANILHA DE ITENS INICIAL'!R62</f>
        <v>UNID</v>
      </c>
      <c r="S62" s="73" t="str">
        <f>'PLANILHA DE ITENS INICIAL'!S62</f>
        <v>COMSERMAS COMERCIO DE MATERIAIS DE CONSTRUCAO LTDA - EP (COMPRASNET)</v>
      </c>
      <c r="T62" s="73" t="str">
        <f>'PLANILHA DE ITENS INICIAL'!T62</f>
        <v>26.420.698/0001-98</v>
      </c>
      <c r="U62" s="76">
        <f>'PLANILHA DE ITENS INICIAL'!U62</f>
        <v>25</v>
      </c>
      <c r="V62" s="73" t="str">
        <f>'PLANILHA DE ITENS INICIAL'!V62</f>
        <v>NAUIRES ANTONIO DOS SANTOS 52286967687 (COMPRASNET)</v>
      </c>
      <c r="W62" s="73" t="str">
        <f>'PLANILHA DE ITENS INICIAL'!W62</f>
        <v>28.806.187/0001-34</v>
      </c>
      <c r="X62" s="76">
        <f>'PLANILHA DE ITENS INICIAL'!X62</f>
        <v>23.62</v>
      </c>
      <c r="Y62" s="73" t="str">
        <f>'PLANILHA DE ITENS INICIAL'!Y62</f>
        <v>DELVALLE MATERIAIS ELETRICOS LTDA - ME (COMPRASNET)</v>
      </c>
      <c r="Z62" s="73" t="str">
        <f>'PLANILHA DE ITENS INICIAL'!Z62</f>
        <v>37.227.550/0001-58</v>
      </c>
      <c r="AA62" s="76">
        <f>'PLANILHA DE ITENS INICIAL'!AA62</f>
        <v>22.77</v>
      </c>
      <c r="AB62" s="77">
        <f>'[1]PLANILHA DE ITENS INICIAL'!AB62</f>
        <v>23.796666666666667</v>
      </c>
      <c r="AC62" s="77" t="s">
        <v>604</v>
      </c>
      <c r="AD62" s="78"/>
      <c r="AE62" s="79"/>
      <c r="AF62" s="79"/>
      <c r="AG62" s="79"/>
      <c r="AH62" s="79"/>
      <c r="AI62" s="79"/>
      <c r="AJ62" s="79"/>
      <c r="AK62" s="79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1"/>
      <c r="CQ62" s="81"/>
      <c r="CR62" s="81"/>
      <c r="CS62" s="81"/>
      <c r="CT62" s="73"/>
      <c r="CU62" s="76"/>
    </row>
    <row r="63" spans="1:99" s="54" customFormat="1" ht="84" customHeight="1">
      <c r="A63" s="48" t="str">
        <f>'PLANILHA DE ITENS INICIAL'!A63</f>
        <v>HTO</v>
      </c>
      <c r="B63" s="48" t="str">
        <f>'PLANILHA DE ITENS INICIAL'!B63</f>
        <v>CONSUMO</v>
      </c>
      <c r="C63" s="48" t="str">
        <f>'PLANILHA DE ITENS INICIAL'!C63</f>
        <v>MATERIAIS ELÉTRICOS - CONSUMO</v>
      </c>
      <c r="D63" s="48">
        <f>'PLANILHA DE ITENS INICIAL'!D63</f>
        <v>26</v>
      </c>
      <c r="E63" s="48" t="str">
        <f>'PLANILHA DE ITENS INICIAL'!E63</f>
        <v>Material Elétrico e Eletrônico</v>
      </c>
      <c r="F63" s="48" t="str">
        <f>'PLANILHA DE ITENS INICIAL'!F63</f>
        <v>16/2019</v>
      </c>
      <c r="G63" s="48" t="str">
        <f>'PLANILHA DE ITENS INICIAL'!G63</f>
        <v>16/2019</v>
      </c>
      <c r="H63" s="48" t="str">
        <f>'PLANILHA DE ITENS INICIAL'!H63</f>
        <v>23305.005174.2019-58</v>
      </c>
      <c r="I63" s="48">
        <f>'PLANILHA DE ITENS INICIAL'!I63</f>
        <v>158154</v>
      </c>
      <c r="J63" s="49"/>
      <c r="K63" s="48" t="str">
        <f>'PLANILHA DE ITENS INICIAL'!K63</f>
        <v>60 DIAS</v>
      </c>
      <c r="L63" s="48" t="str">
        <f>'PLANILHA DE ITENS INICIAL'!L63</f>
        <v>NÃO SE APLICA</v>
      </c>
      <c r="M63" s="48"/>
      <c r="N63" s="50">
        <f>'PLANILHA DE ITENS INICIAL'!N63</f>
        <v>62</v>
      </c>
      <c r="O63" s="48">
        <f>'PLANILHA DE ITENS INICIAL'!O63</f>
        <v>69817</v>
      </c>
      <c r="P63" s="48" t="str">
        <f>'PLANILHA DE ITENS INICIAL'!P63</f>
        <v>HOLOFOTE / REFLETOR LED 100W</v>
      </c>
      <c r="Q63" s="51" t="str">
        <f>'PLANILHA DE ITENS INICIAL'!Q63</f>
        <v>HOLOFOTE/REFLETOR LED 100W - POTÊNCIA: 100W; COR DA LUZ: BRANCO FRIO 6000/6500K; VIDA ÚTIL DE, NO MÍNIMO, 30.000 HORAS, VOLTAGEM: BIVOLT AUTOMÁTICO (110V 220V), PROTEÇÃO (ÁGUA/POEIRA): IP66; GARANTIA MÍNIMA DE 1 (UM) ANO.</v>
      </c>
      <c r="R63" s="48" t="str">
        <f>'PLANILHA DE ITENS INICIAL'!R63</f>
        <v>UNID</v>
      </c>
      <c r="S63" s="48" t="str">
        <f>'PLANILHA DE ITENS INICIAL'!S63</f>
        <v>JRS DISTRIBUICOES LTDA (COMPRASNET)</v>
      </c>
      <c r="T63" s="48" t="str">
        <f>'PLANILHA DE ITENS INICIAL'!T63</f>
        <v>32.213.763/0001-07</v>
      </c>
      <c r="U63" s="52">
        <f>'PLANILHA DE ITENS INICIAL'!U63</f>
        <v>66.9</v>
      </c>
      <c r="V63" s="48" t="str">
        <f>'PLANILHA DE ITENS INICIAL'!V63</f>
        <v>VMR EMPREENDIMENTOS E SERVICOS LTDA (COMPRASNET)</v>
      </c>
      <c r="W63" s="48" t="str">
        <f>'PLANILHA DE ITENS INICIAL'!W63</f>
        <v>19.457.657/0001-00</v>
      </c>
      <c r="X63" s="52">
        <f>'PLANILHA DE ITENS INICIAL'!X63</f>
        <v>67</v>
      </c>
      <c r="Y63" s="48" t="str">
        <f>'PLANILHA DE ITENS INICIAL'!Y63</f>
        <v>EZ TECHS IMPORTADORA, EXPORTADORA E REPRESENTACOES EIRELI (COMPRASNET)</v>
      </c>
      <c r="Z63" s="48" t="str">
        <f>'PLANILHA DE ITENS INICIAL'!Z63</f>
        <v>09.473.928/0001-68</v>
      </c>
      <c r="AA63" s="52">
        <f>'PLANILHA DE ITENS INICIAL'!AA63</f>
        <v>81.89</v>
      </c>
      <c r="AB63" s="53">
        <f>'[1]PLANILHA DE ITENS INICIAL'!AB63</f>
        <v>71.93</v>
      </c>
      <c r="AC63" s="53">
        <v>71.93</v>
      </c>
      <c r="AE63" s="55"/>
      <c r="AF63" s="56"/>
      <c r="AG63" s="56"/>
      <c r="AH63" s="56"/>
      <c r="AI63" s="56"/>
      <c r="AJ63" s="56"/>
      <c r="AK63" s="56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8"/>
      <c r="CQ63" s="59"/>
      <c r="CR63" s="60"/>
      <c r="CS63" s="61"/>
      <c r="CT63" s="62"/>
      <c r="CU63" s="63">
        <f aca="true" t="shared" si="1" ref="CU63:CU76">CT63*AC63</f>
        <v>0</v>
      </c>
    </row>
    <row r="64" spans="1:99" s="54" customFormat="1" ht="72" customHeight="1">
      <c r="A64" s="48" t="str">
        <f>'PLANILHA DE ITENS INICIAL'!A64</f>
        <v>HTO</v>
      </c>
      <c r="B64" s="48" t="str">
        <f>'PLANILHA DE ITENS INICIAL'!B64</f>
        <v>CONSUMO</v>
      </c>
      <c r="C64" s="48" t="str">
        <f>'PLANILHA DE ITENS INICIAL'!C64</f>
        <v>MATERIAIS ELÉTRICOS - CONSUMO</v>
      </c>
      <c r="D64" s="48">
        <f>'PLANILHA DE ITENS INICIAL'!D64</f>
        <v>26</v>
      </c>
      <c r="E64" s="48" t="str">
        <f>'PLANILHA DE ITENS INICIAL'!E64</f>
        <v>Material Elétrico e Eletrônico</v>
      </c>
      <c r="F64" s="48" t="str">
        <f>'PLANILHA DE ITENS INICIAL'!F64</f>
        <v>16/2019</v>
      </c>
      <c r="G64" s="48" t="str">
        <f>'PLANILHA DE ITENS INICIAL'!G64</f>
        <v>16/2019</v>
      </c>
      <c r="H64" s="48" t="str">
        <f>'PLANILHA DE ITENS INICIAL'!H64</f>
        <v>23305.005174.2019-58</v>
      </c>
      <c r="I64" s="48">
        <f>'PLANILHA DE ITENS INICIAL'!I64</f>
        <v>158154</v>
      </c>
      <c r="J64" s="49"/>
      <c r="K64" s="48" t="str">
        <f>'PLANILHA DE ITENS INICIAL'!K64</f>
        <v>60 DIAS</v>
      </c>
      <c r="L64" s="48" t="str">
        <f>'PLANILHA DE ITENS INICIAL'!L64</f>
        <v>NÃO SE APLICA</v>
      </c>
      <c r="M64" s="48"/>
      <c r="N64" s="50">
        <f>'PLANILHA DE ITENS INICIAL'!N64</f>
        <v>63</v>
      </c>
      <c r="O64" s="48">
        <f>'PLANILHA DE ITENS INICIAL'!O64</f>
        <v>69817</v>
      </c>
      <c r="P64" s="48" t="str">
        <f>'PLANILHA DE ITENS INICIAL'!P64</f>
        <v>HOLOFOTE / REFLETOR LED 30W</v>
      </c>
      <c r="Q64" s="51" t="str">
        <f>'PLANILHA DE ITENS INICIAL'!Q64</f>
        <v>HOLOFOTE/REFLETOR LED 30W - POTÊNCIA: 30W; COR DA LUZ: BRANCO FRIO 6000/6500K; VIDA ÚTIL DE, NO MÍNIMO, 30.000 HORAS, VOLTAGEM: BIVOLT AUTOMÁTICO (110V 220V), PROTEÇÃO (ÁGUA/POEIRA): IP66; GARANTIA MÍNIMA DE 1 (UM) ANO.</v>
      </c>
      <c r="R64" s="48" t="str">
        <f>'PLANILHA DE ITENS INICIAL'!R64</f>
        <v>UNID</v>
      </c>
      <c r="S64" s="48" t="str">
        <f>'PLANILHA DE ITENS INICIAL'!S64</f>
        <v>PAULO SERGIO DE SOUZA CPF 789.253.126-20 - EPP (COMPRASNET)</v>
      </c>
      <c r="T64" s="48" t="str">
        <f>'PLANILHA DE ITENS INICIAL'!T64</f>
        <v>07.192.771/0001-77</v>
      </c>
      <c r="U64" s="52">
        <f>'PLANILHA DE ITENS INICIAL'!U64</f>
        <v>28.5</v>
      </c>
      <c r="V64" s="48" t="str">
        <f>'PLANILHA DE ITENS INICIAL'!V64</f>
        <v>JRS DISTRIBUICOES LTDA (COMPRASNET)</v>
      </c>
      <c r="W64" s="48" t="str">
        <f>'PLANILHA DE ITENS INICIAL'!W64</f>
        <v>32.213.763/0001-07</v>
      </c>
      <c r="X64" s="52">
        <f>'PLANILHA DE ITENS INICIAL'!X64</f>
        <v>28.98</v>
      </c>
      <c r="Y64" s="48" t="str">
        <f>'PLANILHA DE ITENS INICIAL'!Y64</f>
        <v>VMR EMPREENDIMENTOS E SERVICOS LTDA (COMPRASNET)</v>
      </c>
      <c r="Z64" s="48" t="str">
        <f>'PLANILHA DE ITENS INICIAL'!Z64</f>
        <v>19.457.657/0001-00</v>
      </c>
      <c r="AA64" s="52">
        <f>'PLANILHA DE ITENS INICIAL'!AA64</f>
        <v>30.06</v>
      </c>
      <c r="AB64" s="53">
        <f>'[1]PLANILHA DE ITENS INICIAL'!AB64</f>
        <v>29.180000000000003</v>
      </c>
      <c r="AC64" s="53">
        <v>29.18</v>
      </c>
      <c r="AE64" s="55"/>
      <c r="AF64" s="56"/>
      <c r="AG64" s="56"/>
      <c r="AH64" s="56"/>
      <c r="AI64" s="56"/>
      <c r="AJ64" s="56"/>
      <c r="AK64" s="56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8"/>
      <c r="CQ64" s="59">
        <v>1</v>
      </c>
      <c r="CR64" s="60"/>
      <c r="CS64" s="61"/>
      <c r="CT64" s="62"/>
      <c r="CU64" s="63">
        <f t="shared" si="1"/>
        <v>0</v>
      </c>
    </row>
    <row r="65" spans="1:99" s="54" customFormat="1" ht="72" customHeight="1">
      <c r="A65" s="48" t="str">
        <f>'PLANILHA DE ITENS INICIAL'!A65</f>
        <v>HTO</v>
      </c>
      <c r="B65" s="48" t="str">
        <f>'PLANILHA DE ITENS INICIAL'!B65</f>
        <v>CONSUMO</v>
      </c>
      <c r="C65" s="48" t="str">
        <f>'PLANILHA DE ITENS INICIAL'!C65</f>
        <v>MATERIAIS ELÉTRICOS - CONSUMO</v>
      </c>
      <c r="D65" s="48">
        <f>'PLANILHA DE ITENS INICIAL'!D65</f>
        <v>26</v>
      </c>
      <c r="E65" s="48" t="str">
        <f>'PLANILHA DE ITENS INICIAL'!E65</f>
        <v>Material Elétrico e Eletrônico</v>
      </c>
      <c r="F65" s="48" t="str">
        <f>'PLANILHA DE ITENS INICIAL'!F65</f>
        <v>16/2019</v>
      </c>
      <c r="G65" s="48" t="str">
        <f>'PLANILHA DE ITENS INICIAL'!G65</f>
        <v>16/2019</v>
      </c>
      <c r="H65" s="48" t="str">
        <f>'PLANILHA DE ITENS INICIAL'!H65</f>
        <v>23305.005174.2019-58</v>
      </c>
      <c r="I65" s="48">
        <f>'PLANILHA DE ITENS INICIAL'!I65</f>
        <v>158154</v>
      </c>
      <c r="J65" s="49"/>
      <c r="K65" s="48" t="str">
        <f>'PLANILHA DE ITENS INICIAL'!K65</f>
        <v>60 DIAS</v>
      </c>
      <c r="L65" s="48" t="str">
        <f>'PLANILHA DE ITENS INICIAL'!L65</f>
        <v>NÃO SE APLICA</v>
      </c>
      <c r="M65" s="48"/>
      <c r="N65" s="50">
        <f>'PLANILHA DE ITENS INICIAL'!N65</f>
        <v>64</v>
      </c>
      <c r="O65" s="48">
        <f>'PLANILHA DE ITENS INICIAL'!O65</f>
        <v>69817</v>
      </c>
      <c r="P65" s="48" t="str">
        <f>'PLANILHA DE ITENS INICIAL'!P65</f>
        <v>HOLOFOTE / REFLETOR LED 50W</v>
      </c>
      <c r="Q65" s="51" t="str">
        <f>'PLANILHA DE ITENS INICIAL'!Q65</f>
        <v>HOLOFOTE/REFLETOR LED 50W - POTÊNCIA: 50W; COR DA LUZ: BRANCO FRIO 6000/6500K; VIDA ÚTIL DE, NO MÍNIMO, 30.000 HORAS, VOLTAGEM: BIVOLT AUTOMÁTICO (110V 220V), PROTEÇÃO (ÁGUA/POEIRA): IP66; GARANTIA MÍNIMA DE 1 (UM) ANO.</v>
      </c>
      <c r="R65" s="48" t="str">
        <f>'PLANILHA DE ITENS INICIAL'!R65</f>
        <v>UNID</v>
      </c>
      <c r="S65" s="48" t="str">
        <f>'PLANILHA DE ITENS INICIAL'!S65</f>
        <v>JRS DISTRIBUICOES LTDA (COMPRASNET)</v>
      </c>
      <c r="T65" s="48" t="str">
        <f>'PLANILHA DE ITENS INICIAL'!T65</f>
        <v>32.213.763/0001-07</v>
      </c>
      <c r="U65" s="52">
        <f>'PLANILHA DE ITENS INICIAL'!U65</f>
        <v>42.8</v>
      </c>
      <c r="V65" s="48" t="str">
        <f>'PLANILHA DE ITENS INICIAL'!V65</f>
        <v>EZ TECHS IMPORTADORA, EXPORTADORA E REPRESENTACOES EIRELI (COMPRASNET)</v>
      </c>
      <c r="W65" s="48" t="str">
        <f>'PLANILHA DE ITENS INICIAL'!W65</f>
        <v>09.473.928/0001-68</v>
      </c>
      <c r="X65" s="52">
        <f>'PLANILHA DE ITENS INICIAL'!X65</f>
        <v>42.83</v>
      </c>
      <c r="Y65" s="48" t="str">
        <f>'PLANILHA DE ITENS INICIAL'!Y65</f>
        <v>VMR EMPREENDIMENTOS E SERVICOS LTDA (COMPRASNET)</v>
      </c>
      <c r="Z65" s="48" t="str">
        <f>'PLANILHA DE ITENS INICIAL'!Z65</f>
        <v>19.457.657/0001-00</v>
      </c>
      <c r="AA65" s="52">
        <f>'PLANILHA DE ITENS INICIAL'!AA65</f>
        <v>43</v>
      </c>
      <c r="AB65" s="53">
        <f>'[1]PLANILHA DE ITENS INICIAL'!AB65</f>
        <v>42.876666666666665</v>
      </c>
      <c r="AC65" s="53">
        <v>42.88</v>
      </c>
      <c r="AE65" s="55"/>
      <c r="AF65" s="56"/>
      <c r="AG65" s="56"/>
      <c r="AH65" s="56"/>
      <c r="AI65" s="56"/>
      <c r="AJ65" s="56"/>
      <c r="AK65" s="56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8"/>
      <c r="CQ65" s="59"/>
      <c r="CR65" s="60"/>
      <c r="CS65" s="61"/>
      <c r="CT65" s="62"/>
      <c r="CU65" s="63">
        <f t="shared" si="1"/>
        <v>0</v>
      </c>
    </row>
    <row r="66" spans="1:99" s="54" customFormat="1" ht="84" customHeight="1">
      <c r="A66" s="48" t="str">
        <f>'PLANILHA DE ITENS INICIAL'!A66</f>
        <v>HTO</v>
      </c>
      <c r="B66" s="48" t="str">
        <f>'PLANILHA DE ITENS INICIAL'!B66</f>
        <v>CONSUMO</v>
      </c>
      <c r="C66" s="48" t="str">
        <f>'PLANILHA DE ITENS INICIAL'!C66</f>
        <v>MATERIAIS ELÉTRICOS - CONSUMO</v>
      </c>
      <c r="D66" s="48">
        <f>'PLANILHA DE ITENS INICIAL'!D66</f>
        <v>26</v>
      </c>
      <c r="E66" s="48" t="str">
        <f>'PLANILHA DE ITENS INICIAL'!E66</f>
        <v>Material Elétrico e Eletrônico</v>
      </c>
      <c r="F66" s="48" t="str">
        <f>'PLANILHA DE ITENS INICIAL'!F66</f>
        <v>16/2019</v>
      </c>
      <c r="G66" s="48" t="str">
        <f>'PLANILHA DE ITENS INICIAL'!G66</f>
        <v>16/2019</v>
      </c>
      <c r="H66" s="48" t="str">
        <f>'PLANILHA DE ITENS INICIAL'!H66</f>
        <v>23305.005174.2019-58</v>
      </c>
      <c r="I66" s="48">
        <f>'PLANILHA DE ITENS INICIAL'!I66</f>
        <v>158154</v>
      </c>
      <c r="J66" s="49"/>
      <c r="K66" s="48" t="str">
        <f>'PLANILHA DE ITENS INICIAL'!K66</f>
        <v>60 DIAS</v>
      </c>
      <c r="L66" s="48" t="str">
        <f>'PLANILHA DE ITENS INICIAL'!L66</f>
        <v>NÃO SE APLICA</v>
      </c>
      <c r="M66" s="48"/>
      <c r="N66" s="50">
        <f>'PLANILHA DE ITENS INICIAL'!N66</f>
        <v>65</v>
      </c>
      <c r="O66" s="48">
        <f>'PLANILHA DE ITENS INICIAL'!O66</f>
        <v>40916</v>
      </c>
      <c r="P66" s="48" t="str">
        <f>'PLANILHA DE ITENS INICIAL'!P66</f>
        <v>INTERRUPTOR 1 TECLA PARALELO </v>
      </c>
      <c r="Q66" s="51" t="str">
        <f>'PLANILHA DE ITENS INICIAL'!Q66</f>
        <v>INTERRUPTOR 1 TECLA PARALELO - DE EMBUTIR, COM 1 (UMA) TECLA PARALELO, CONJUNTO COMPLETO COM ESPELHO E PARAFUSOS, CAIXA 4X2", 250V/10A. REFERÊNCIA DAS CARACTERÍSTICAS TÉCNICAS: PRODUTO SIMILAR OU SUPERIOR À MARCA PIAL.</v>
      </c>
      <c r="R66" s="48" t="str">
        <f>'PLANILHA DE ITENS INICIAL'!R66</f>
        <v>UNID</v>
      </c>
      <c r="S66" s="48" t="str">
        <f>'PLANILHA DE ITENS INICIAL'!S66</f>
        <v>SISU COMERCIAL E SERVICOS LTDA. - ME (COMPRASNET)</v>
      </c>
      <c r="T66" s="48" t="str">
        <f>'PLANILHA DE ITENS INICIAL'!T66</f>
        <v>18.155.126/0001-09</v>
      </c>
      <c r="U66" s="52">
        <f>'PLANILHA DE ITENS INICIAL'!U66</f>
        <v>4.29</v>
      </c>
      <c r="V66" s="48" t="str">
        <f>'PLANILHA DE ITENS INICIAL'!V66</f>
        <v>CONSTRUTORA SAO BENTO LTDA (COMPRASNET)</v>
      </c>
      <c r="W66" s="48" t="str">
        <f>'PLANILHA DE ITENS INICIAL'!W66</f>
        <v>10.499.738/0001-07</v>
      </c>
      <c r="X66" s="52">
        <f>'PLANILHA DE ITENS INICIAL'!X66</f>
        <v>4.3</v>
      </c>
      <c r="Y66" s="48" t="str">
        <f>'PLANILHA DE ITENS INICIAL'!Y66</f>
        <v>NAUIRES ANTONIO DOS SANTOS 52286967687 (COMPRASNET)</v>
      </c>
      <c r="Z66" s="48" t="str">
        <f>'PLANILHA DE ITENS INICIAL'!Z66</f>
        <v>28.806.187/0001-34</v>
      </c>
      <c r="AA66" s="52">
        <f>'PLANILHA DE ITENS INICIAL'!AA66</f>
        <v>6.46</v>
      </c>
      <c r="AB66" s="53">
        <f>'[1]PLANILHA DE ITENS INICIAL'!AB66</f>
        <v>5.016666666666667</v>
      </c>
      <c r="AC66" s="53">
        <v>2.74</v>
      </c>
      <c r="AE66" s="55"/>
      <c r="AF66" s="56"/>
      <c r="AG66" s="56"/>
      <c r="AH66" s="56"/>
      <c r="AI66" s="56"/>
      <c r="AJ66" s="56"/>
      <c r="AK66" s="56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8"/>
      <c r="CQ66" s="59">
        <v>20</v>
      </c>
      <c r="CR66" s="60"/>
      <c r="CS66" s="61"/>
      <c r="CT66" s="62"/>
      <c r="CU66" s="63">
        <f t="shared" si="1"/>
        <v>0</v>
      </c>
    </row>
    <row r="67" spans="1:99" s="54" customFormat="1" ht="84" customHeight="1">
      <c r="A67" s="48" t="str">
        <f>'PLANILHA DE ITENS INICIAL'!A67</f>
        <v>HTO</v>
      </c>
      <c r="B67" s="48" t="str">
        <f>'PLANILHA DE ITENS INICIAL'!B67</f>
        <v>CONSUMO</v>
      </c>
      <c r="C67" s="48" t="str">
        <f>'PLANILHA DE ITENS INICIAL'!C67</f>
        <v>MATERIAIS ELÉTRICOS - CONSUMO</v>
      </c>
      <c r="D67" s="48">
        <f>'PLANILHA DE ITENS INICIAL'!D67</f>
        <v>26</v>
      </c>
      <c r="E67" s="48" t="str">
        <f>'PLANILHA DE ITENS INICIAL'!E67</f>
        <v>Material Elétrico e Eletrônico</v>
      </c>
      <c r="F67" s="48" t="str">
        <f>'PLANILHA DE ITENS INICIAL'!F67</f>
        <v>16/2019</v>
      </c>
      <c r="G67" s="48" t="str">
        <f>'PLANILHA DE ITENS INICIAL'!G67</f>
        <v>16/2019</v>
      </c>
      <c r="H67" s="48" t="str">
        <f>'PLANILHA DE ITENS INICIAL'!H67</f>
        <v>23305.005174.2019-58</v>
      </c>
      <c r="I67" s="48">
        <f>'PLANILHA DE ITENS INICIAL'!I67</f>
        <v>158154</v>
      </c>
      <c r="J67" s="49"/>
      <c r="K67" s="48" t="str">
        <f>'PLANILHA DE ITENS INICIAL'!K67</f>
        <v>60 DIAS</v>
      </c>
      <c r="L67" s="48" t="str">
        <f>'PLANILHA DE ITENS INICIAL'!L67</f>
        <v>NÃO SE APLICA</v>
      </c>
      <c r="M67" s="48"/>
      <c r="N67" s="50">
        <f>'PLANILHA DE ITENS INICIAL'!N67</f>
        <v>66</v>
      </c>
      <c r="O67" s="48">
        <f>'PLANILHA DE ITENS INICIAL'!O67</f>
        <v>40916</v>
      </c>
      <c r="P67" s="48" t="str">
        <f>'PLANILHA DE ITENS INICIAL'!P67</f>
        <v>INTERRUPTOR 1 TECLA SIMPLES</v>
      </c>
      <c r="Q67" s="51" t="str">
        <f>'PLANILHA DE ITENS INICIAL'!Q67</f>
        <v>INTERRUPTOR 1 TECLA SIMPLES - DE EMBUTIR, COM 1 (UMA) TECLA SIMPLES, CONJUNTO COMPLETO COM ESPELHO E PARAFUSOS, CAIXA 4X2", 250V/10A. REFERÊNCIA DAS CARACTERÍSTICAS TÉCNICAS: PRODUTO SIMILAR OU SUPERIOR À MARCA PIAL.</v>
      </c>
      <c r="R67" s="48" t="str">
        <f>'PLANILHA DE ITENS INICIAL'!R67</f>
        <v>UNID</v>
      </c>
      <c r="S67" s="48" t="str">
        <f>'PLANILHA DE ITENS INICIAL'!S67</f>
        <v>FELIZ TINTAS COMERCIO LTDA (COMPRASNET)</v>
      </c>
      <c r="T67" s="48" t="str">
        <f>'PLANILHA DE ITENS INICIAL'!T67</f>
        <v>28.094.450/0001-00</v>
      </c>
      <c r="U67" s="52">
        <f>'PLANILHA DE ITENS INICIAL'!U67</f>
        <v>3.4</v>
      </c>
      <c r="V67" s="48" t="str">
        <f>'PLANILHA DE ITENS INICIAL'!V67</f>
        <v>SUL.COM ATACADO E VAREJO LTDA - EPP (COMPRASNET)</v>
      </c>
      <c r="W67" s="48" t="str">
        <f>'PLANILHA DE ITENS INICIAL'!W67</f>
        <v>26.469.541/0001-57</v>
      </c>
      <c r="X67" s="52">
        <f>'PLANILHA DE ITENS INICIAL'!X67</f>
        <v>3.79</v>
      </c>
      <c r="Y67" s="48" t="str">
        <f>'PLANILHA DE ITENS INICIAL'!Y67</f>
        <v>CLAYTON REIS DO REGO 04634740400 (COMPRASNET)</v>
      </c>
      <c r="Z67" s="48" t="str">
        <f>'PLANILHA DE ITENS INICIAL'!Z67</f>
        <v>31.742.923/0001-42</v>
      </c>
      <c r="AA67" s="52">
        <f>'PLANILHA DE ITENS INICIAL'!AA67</f>
        <v>4</v>
      </c>
      <c r="AB67" s="53">
        <f>'[1]PLANILHA DE ITENS INICIAL'!AB67</f>
        <v>3.73</v>
      </c>
      <c r="AC67" s="53">
        <v>2.36</v>
      </c>
      <c r="AE67" s="55"/>
      <c r="AF67" s="56"/>
      <c r="AG67" s="56"/>
      <c r="AH67" s="56"/>
      <c r="AI67" s="56"/>
      <c r="AJ67" s="56"/>
      <c r="AK67" s="56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8">
        <v>20</v>
      </c>
      <c r="CQ67" s="59">
        <v>20</v>
      </c>
      <c r="CR67" s="60"/>
      <c r="CS67" s="61"/>
      <c r="CT67" s="62"/>
      <c r="CU67" s="63">
        <f t="shared" si="1"/>
        <v>0</v>
      </c>
    </row>
    <row r="68" spans="1:99" s="54" customFormat="1" ht="84" customHeight="1">
      <c r="A68" s="48" t="str">
        <f>'PLANILHA DE ITENS INICIAL'!A68</f>
        <v>HTO</v>
      </c>
      <c r="B68" s="48" t="str">
        <f>'PLANILHA DE ITENS INICIAL'!B68</f>
        <v>CONSUMO</v>
      </c>
      <c r="C68" s="48" t="str">
        <f>'PLANILHA DE ITENS INICIAL'!C68</f>
        <v>MATERIAIS ELÉTRICOS - CONSUMO</v>
      </c>
      <c r="D68" s="48">
        <f>'PLANILHA DE ITENS INICIAL'!D68</f>
        <v>26</v>
      </c>
      <c r="E68" s="48" t="str">
        <f>'PLANILHA DE ITENS INICIAL'!E68</f>
        <v>Material Elétrico e Eletrônico</v>
      </c>
      <c r="F68" s="48" t="str">
        <f>'PLANILHA DE ITENS INICIAL'!F68</f>
        <v>16/2019</v>
      </c>
      <c r="G68" s="48" t="str">
        <f>'PLANILHA DE ITENS INICIAL'!G68</f>
        <v>16/2019</v>
      </c>
      <c r="H68" s="48" t="str">
        <f>'PLANILHA DE ITENS INICIAL'!H68</f>
        <v>23305.005174.2019-58</v>
      </c>
      <c r="I68" s="48">
        <f>'PLANILHA DE ITENS INICIAL'!I68</f>
        <v>158154</v>
      </c>
      <c r="J68" s="49"/>
      <c r="K68" s="48" t="str">
        <f>'PLANILHA DE ITENS INICIAL'!K68</f>
        <v>60 DIAS</v>
      </c>
      <c r="L68" s="48" t="str">
        <f>'PLANILHA DE ITENS INICIAL'!L68</f>
        <v>NÃO SE APLICA</v>
      </c>
      <c r="M68" s="48"/>
      <c r="N68" s="50">
        <f>'PLANILHA DE ITENS INICIAL'!N68</f>
        <v>67</v>
      </c>
      <c r="O68" s="48">
        <f>'PLANILHA DE ITENS INICIAL'!O68</f>
        <v>40916</v>
      </c>
      <c r="P68" s="48" t="str">
        <f>'PLANILHA DE ITENS INICIAL'!P68</f>
        <v>INTERRUPTOR 2 TECLAS PARALELO</v>
      </c>
      <c r="Q68" s="51" t="str">
        <f>'PLANILHA DE ITENS INICIAL'!Q68</f>
        <v>INTERRUPTOR 2 TECLAS PARALELO - DE EMBUTIR, COM 2 (DUAS) TECLAS PARALELO, CONJUNTO COMPLETO COM ESPELHO E PARAFUSOS, CAIXA 4X2", 250V/10A. REFERÊNCIA DAS CARACTERÍSTICAS TÉCNICAS: PRODUTO SIMILAR OU SUPERIOR À MARCA PIAL.</v>
      </c>
      <c r="R68" s="48" t="str">
        <f>'PLANILHA DE ITENS INICIAL'!R68</f>
        <v>UNID</v>
      </c>
      <c r="S68" s="48" t="str">
        <f>'PLANILHA DE ITENS INICIAL'!S68</f>
        <v>SUL.COM ATACADO E VAREJO LTDA - EPP (COMPRASNET)</v>
      </c>
      <c r="T68" s="48" t="str">
        <f>'PLANILHA DE ITENS INICIAL'!T68</f>
        <v>26.469.541/0001-57</v>
      </c>
      <c r="U68" s="52">
        <f>'PLANILHA DE ITENS INICIAL'!U68</f>
        <v>4.95</v>
      </c>
      <c r="V68" s="48" t="str">
        <f>'PLANILHA DE ITENS INICIAL'!V68</f>
        <v>L.H.GONCALVES COMPONENTES ELETRONICOS - EPP (COMPRASNET)</v>
      </c>
      <c r="W68" s="48" t="str">
        <f>'PLANILHA DE ITENS INICIAL'!W68</f>
        <v>08.288.901/0001-32</v>
      </c>
      <c r="X68" s="52">
        <f>'PLANILHA DE ITENS INICIAL'!X68</f>
        <v>4.98</v>
      </c>
      <c r="Y68" s="48" t="str">
        <f>'PLANILHA DE ITENS INICIAL'!Y68</f>
        <v>QUALITY ATACADO LTDA - ME (COMPRASNET)</v>
      </c>
      <c r="Z68" s="48" t="str">
        <f>'PLANILHA DE ITENS INICIAL'!Z68</f>
        <v>QUALITY ATACADO LTDA - ME</v>
      </c>
      <c r="AA68" s="52">
        <f>'PLANILHA DE ITENS INICIAL'!AA68</f>
        <v>6.77</v>
      </c>
      <c r="AB68" s="53">
        <f>'[1]PLANILHA DE ITENS INICIAL'!AB68</f>
        <v>5.566666666666666</v>
      </c>
      <c r="AC68" s="53">
        <v>4.9</v>
      </c>
      <c r="AE68" s="55"/>
      <c r="AF68" s="56"/>
      <c r="AG68" s="56"/>
      <c r="AH68" s="56"/>
      <c r="AI68" s="56"/>
      <c r="AJ68" s="56"/>
      <c r="AK68" s="56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8"/>
      <c r="CQ68" s="59">
        <v>20</v>
      </c>
      <c r="CR68" s="60"/>
      <c r="CS68" s="61"/>
      <c r="CT68" s="62"/>
      <c r="CU68" s="63">
        <f t="shared" si="1"/>
        <v>0</v>
      </c>
    </row>
    <row r="69" spans="1:99" s="54" customFormat="1" ht="84" customHeight="1">
      <c r="A69" s="48" t="str">
        <f>'PLANILHA DE ITENS INICIAL'!A69</f>
        <v>HTO</v>
      </c>
      <c r="B69" s="48" t="str">
        <f>'PLANILHA DE ITENS INICIAL'!B69</f>
        <v>CONSUMO</v>
      </c>
      <c r="C69" s="48" t="str">
        <f>'PLANILHA DE ITENS INICIAL'!C69</f>
        <v>MATERIAIS ELÉTRICOS - CONSUMO</v>
      </c>
      <c r="D69" s="48">
        <f>'PLANILHA DE ITENS INICIAL'!D69</f>
        <v>26</v>
      </c>
      <c r="E69" s="48" t="str">
        <f>'PLANILHA DE ITENS INICIAL'!E69</f>
        <v>Material Elétrico e Eletrônico</v>
      </c>
      <c r="F69" s="48" t="str">
        <f>'PLANILHA DE ITENS INICIAL'!F69</f>
        <v>16/2019</v>
      </c>
      <c r="G69" s="48" t="str">
        <f>'PLANILHA DE ITENS INICIAL'!G69</f>
        <v>16/2019</v>
      </c>
      <c r="H69" s="48" t="str">
        <f>'PLANILHA DE ITENS INICIAL'!H69</f>
        <v>23305.005174.2019-58</v>
      </c>
      <c r="I69" s="48">
        <f>'PLANILHA DE ITENS INICIAL'!I69</f>
        <v>158154</v>
      </c>
      <c r="J69" s="49"/>
      <c r="K69" s="48" t="str">
        <f>'PLANILHA DE ITENS INICIAL'!K69</f>
        <v>60 DIAS</v>
      </c>
      <c r="L69" s="48" t="str">
        <f>'PLANILHA DE ITENS INICIAL'!L69</f>
        <v>NÃO SE APLICA</v>
      </c>
      <c r="M69" s="48"/>
      <c r="N69" s="50">
        <f>'PLANILHA DE ITENS INICIAL'!N69</f>
        <v>68</v>
      </c>
      <c r="O69" s="48">
        <f>'PLANILHA DE ITENS INICIAL'!O69</f>
        <v>40916</v>
      </c>
      <c r="P69" s="48" t="str">
        <f>'PLANILHA DE ITENS INICIAL'!P69</f>
        <v>INTERRUPTOR 2 TECLAS SIMPLES</v>
      </c>
      <c r="Q69" s="51" t="str">
        <f>'PLANILHA DE ITENS INICIAL'!Q69</f>
        <v>INTERRUPTOR 2 TECLAS SIMPLES - DE EMBUTIR, COM 2 (DUAS) TECLAS SIMPLES, CONJUNTO COMPLETO COM ESPELHO E PARAFUSOS, CAIXA 4X2", 250V/10A. REFERÊNCIA DAS CARACTERÍSTICAS TÉCNICAS: PRODUTO SIMILAR OU SUPERIOR À MARCA PIAL.</v>
      </c>
      <c r="R69" s="48" t="str">
        <f>'PLANILHA DE ITENS INICIAL'!R69</f>
        <v>UNID</v>
      </c>
      <c r="S69" s="48" t="str">
        <f>'PLANILHA DE ITENS INICIAL'!S69</f>
        <v>W&amp;A COMERCIO E DISTRIBUICAO PET LTDA (COMPRASNET)</v>
      </c>
      <c r="T69" s="48" t="str">
        <f>'PLANILHA DE ITENS INICIAL'!T69</f>
        <v>10.943.936/0001-00</v>
      </c>
      <c r="U69" s="52">
        <f>'PLANILHA DE ITENS INICIAL'!U69</f>
        <v>7.18</v>
      </c>
      <c r="V69" s="48" t="str">
        <f>'PLANILHA DE ITENS INICIAL'!V69</f>
        <v>WZ UNIAO M0NTAGEM E INSTALACOES INDUSTRIAIS LTDA - EPP (COMPRASNET)</v>
      </c>
      <c r="W69" s="48" t="str">
        <f>'PLANILHA DE ITENS INICIAL'!W69</f>
        <v>08.772.301/0001-45 </v>
      </c>
      <c r="X69" s="52">
        <f>'PLANILHA DE ITENS INICIAL'!X69</f>
        <v>7.19</v>
      </c>
      <c r="Y69" s="48" t="str">
        <f>'PLANILHA DE ITENS INICIAL'!Y69</f>
        <v>EZ TECHS IMPORTADORA, EXPORTADORA E REPRESENTACOES EIRELI (COMPRASNET)</v>
      </c>
      <c r="Z69" s="48" t="str">
        <f>'PLANILHA DE ITENS INICIAL'!Z69</f>
        <v>09.473.928/0001-68</v>
      </c>
      <c r="AA69" s="52">
        <f>'PLANILHA DE ITENS INICIAL'!AA69</f>
        <v>7.2</v>
      </c>
      <c r="AB69" s="53">
        <f>'[1]PLANILHA DE ITENS INICIAL'!AB69</f>
        <v>7.19</v>
      </c>
      <c r="AC69" s="53">
        <v>4.99</v>
      </c>
      <c r="AE69" s="55"/>
      <c r="AF69" s="56"/>
      <c r="AG69" s="56"/>
      <c r="AH69" s="56"/>
      <c r="AI69" s="56"/>
      <c r="AJ69" s="56"/>
      <c r="AK69" s="56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8">
        <v>20</v>
      </c>
      <c r="CQ69" s="59">
        <v>20</v>
      </c>
      <c r="CR69" s="60"/>
      <c r="CS69" s="61"/>
      <c r="CT69" s="62"/>
      <c r="CU69" s="63">
        <f t="shared" si="1"/>
        <v>0</v>
      </c>
    </row>
    <row r="70" spans="1:99" s="54" customFormat="1" ht="228" customHeight="1">
      <c r="A70" s="48" t="str">
        <f>'PLANILHA DE ITENS INICIAL'!A70</f>
        <v>HTO</v>
      </c>
      <c r="B70" s="48" t="str">
        <f>'PLANILHA DE ITENS INICIAL'!B70</f>
        <v>CONSUMO</v>
      </c>
      <c r="C70" s="48" t="str">
        <f>'PLANILHA DE ITENS INICIAL'!C70</f>
        <v>MATERIAIS ELÉTRICOS - CONSUMO</v>
      </c>
      <c r="D70" s="48">
        <f>'PLANILHA DE ITENS INICIAL'!D70</f>
        <v>26</v>
      </c>
      <c r="E70" s="48" t="str">
        <f>'PLANILHA DE ITENS INICIAL'!E70</f>
        <v>Material Elétrico e Eletrônico</v>
      </c>
      <c r="F70" s="48" t="str">
        <f>'PLANILHA DE ITENS INICIAL'!F70</f>
        <v>16/2019</v>
      </c>
      <c r="G70" s="48" t="str">
        <f>'PLANILHA DE ITENS INICIAL'!G70</f>
        <v>16/2019</v>
      </c>
      <c r="H70" s="48" t="str">
        <f>'PLANILHA DE ITENS INICIAL'!H70</f>
        <v>23305.005174.2019-58</v>
      </c>
      <c r="I70" s="48">
        <f>'PLANILHA DE ITENS INICIAL'!I70</f>
        <v>158154</v>
      </c>
      <c r="J70" s="49"/>
      <c r="K70" s="48" t="str">
        <f>'PLANILHA DE ITENS INICIAL'!K70</f>
        <v>60 DIAS</v>
      </c>
      <c r="L70" s="48" t="str">
        <f>'PLANILHA DE ITENS INICIAL'!L70</f>
        <v>NÃO SE APLICA</v>
      </c>
      <c r="M70" s="48"/>
      <c r="N70" s="50">
        <f>'PLANILHA DE ITENS INICIAL'!N70</f>
        <v>69</v>
      </c>
      <c r="O70" s="48">
        <f>'PLANILHA DE ITENS INICIAL'!O70</f>
        <v>150213</v>
      </c>
      <c r="P70" s="48" t="str">
        <f>'PLANILHA DE ITENS INICIAL'!P70</f>
        <v>INTERRUPTOR AUTOMÁTICO COM SENSOR DE PRESENÇA</v>
      </c>
      <c r="Q70" s="51" t="str">
        <f>'PLANILHA DE ITENS INICIAL'!Q70</f>
        <v>INTERRUPTOR AUTOMÁTICO COM SENSOR DE PRESENÇA - COM SENSORES FOTOCÉLULA E INFRAVERMELHO, 2 FIOS, COM TEMPORIZADOR ATÉ 8 MINUTOS, PARA QUALQUER TIPO DE LÂMPADA, CAPACIDADE DE, NO MÍNIMO, 600W. BIVOLT AUTOMÁTICO, FIXAÇÃO À TETO E PAREDE POR MEIO DE ARTICULADOR, ALCANCE MÍNIMO DE 5 A 8 METROS, ÂNGULO DA LENTE: 360 GRAUS. COM TEMPORIZADOR AJUSTÁVEL. APLICAÇÃO: ACENDE E APAGA AS LUZES AUTOMATICAMENTE NA PRESENÇA DE PESSOAS NO AMBIENTE, REDUZINDO-SE O DESPERDÍCIO DE ENERGIA ELÉTRICA. REFERÊNCIA DAS CARACTERÍSTICAS TÉCNICAS: PRODUTO SIMILAR OU SUPERIOR À QUALITRONIX QA22. GARANTIA MÍNIMA DE 1 (UM) ANO CONTRA DEFEITOS DE FABRICAÇÃO.</v>
      </c>
      <c r="R70" s="48" t="str">
        <f>'PLANILHA DE ITENS INICIAL'!R70</f>
        <v>UNID</v>
      </c>
      <c r="S70" s="48" t="str">
        <f>'PLANILHA DE ITENS INICIAL'!S70</f>
        <v>NAUIRES ANTONIO DOS SANTOS 52286967687 (COMPRASNET)</v>
      </c>
      <c r="T70" s="48" t="str">
        <f>'PLANILHA DE ITENS INICIAL'!T70</f>
        <v>28.806.187/0001-34</v>
      </c>
      <c r="U70" s="52">
        <f>'PLANILHA DE ITENS INICIAL'!U70</f>
        <v>25.94</v>
      </c>
      <c r="V70" s="48" t="str">
        <f>'PLANILHA DE ITENS INICIAL'!V70</f>
        <v>DENISE T. PETRY CAMEJO - ME (COMPRASNET)</v>
      </c>
      <c r="W70" s="48" t="str">
        <f>'PLANILHA DE ITENS INICIAL'!W70</f>
        <v>02.997.059/0001-21</v>
      </c>
      <c r="X70" s="52">
        <f>'PLANILHA DE ITENS INICIAL'!X70</f>
        <v>30.16</v>
      </c>
      <c r="Y70" s="48" t="str">
        <f>'PLANILHA DE ITENS INICIAL'!Y70</f>
        <v>P E COMERCIO DE ILUMINACAO LTDA (COMPRASNET)</v>
      </c>
      <c r="Z70" s="48" t="str">
        <f>'PLANILHA DE ITENS INICIAL'!Z70</f>
        <v>29.630.411/0001-42</v>
      </c>
      <c r="AA70" s="52">
        <f>'PLANILHA DE ITENS INICIAL'!AA70</f>
        <v>31</v>
      </c>
      <c r="AB70" s="53">
        <f>'[1]PLANILHA DE ITENS INICIAL'!AB70</f>
        <v>29.03333333333333</v>
      </c>
      <c r="AC70" s="53">
        <v>24</v>
      </c>
      <c r="AE70" s="55"/>
      <c r="AF70" s="56"/>
      <c r="AG70" s="56"/>
      <c r="AH70" s="56"/>
      <c r="AI70" s="56"/>
      <c r="AJ70" s="56"/>
      <c r="AK70" s="56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8">
        <v>6</v>
      </c>
      <c r="CQ70" s="59">
        <v>6</v>
      </c>
      <c r="CR70" s="60"/>
      <c r="CS70" s="61"/>
      <c r="CT70" s="62"/>
      <c r="CU70" s="63">
        <f t="shared" si="1"/>
        <v>0</v>
      </c>
    </row>
    <row r="71" spans="1:99" s="54" customFormat="1" ht="108" customHeight="1">
      <c r="A71" s="48" t="str">
        <f>'PLANILHA DE ITENS INICIAL'!A71</f>
        <v>HTO</v>
      </c>
      <c r="B71" s="48" t="str">
        <f>'PLANILHA DE ITENS INICIAL'!B71</f>
        <v>CONSUMO</v>
      </c>
      <c r="C71" s="48" t="str">
        <f>'PLANILHA DE ITENS INICIAL'!C71</f>
        <v>MATERIAIS ELÉTRICOS - CONSUMO</v>
      </c>
      <c r="D71" s="48">
        <f>'PLANILHA DE ITENS INICIAL'!D71</f>
        <v>26</v>
      </c>
      <c r="E71" s="48" t="str">
        <f>'PLANILHA DE ITENS INICIAL'!E71</f>
        <v>Material Elétrico e Eletrônico</v>
      </c>
      <c r="F71" s="48" t="str">
        <f>'PLANILHA DE ITENS INICIAL'!F71</f>
        <v>16/2019</v>
      </c>
      <c r="G71" s="48" t="str">
        <f>'PLANILHA DE ITENS INICIAL'!G71</f>
        <v>16/2019</v>
      </c>
      <c r="H71" s="48" t="str">
        <f>'PLANILHA DE ITENS INICIAL'!H71</f>
        <v>23305.005174.2019-58</v>
      </c>
      <c r="I71" s="48">
        <f>'PLANILHA DE ITENS INICIAL'!I71</f>
        <v>158154</v>
      </c>
      <c r="J71" s="49"/>
      <c r="K71" s="48" t="str">
        <f>'PLANILHA DE ITENS INICIAL'!K71</f>
        <v>60 DIAS</v>
      </c>
      <c r="L71" s="48" t="str">
        <f>'PLANILHA DE ITENS INICIAL'!L71</f>
        <v>NÃO SE APLICA</v>
      </c>
      <c r="M71" s="48"/>
      <c r="N71" s="50">
        <f>'PLANILHA DE ITENS INICIAL'!N71</f>
        <v>70</v>
      </c>
      <c r="O71" s="48">
        <f>'PLANILHA DE ITENS INICIAL'!O71</f>
        <v>40916</v>
      </c>
      <c r="P71" s="48" t="str">
        <f>'PLANILHA DE ITENS INICIAL'!P71</f>
        <v>INTERRUPTOR BIPOLAR 10A</v>
      </c>
      <c r="Q71" s="51" t="str">
        <f>'PLANILHA DE ITENS INICIAL'!Q71</f>
        <v>INTERRUPTOR BIPOLAR 10A - INTERRUPTOR DE EMBUTIR BIPOLAR SIMPLES, 10A X 250V, COM ESPELHO, TECLA DUPLA FOSFORESCENTE, EM MATERIAL TERMOPLÁSTICO AUTO EXTINGUÍVEL, CERTIFICADO PELO INMETRO. REFERÊNCIA DAS CARACTERÍSTICAS TÉCNICAS: PRODUTO SIMILAR OU SUPERIOR ÀS MARCAS PIAL OU SCHNEIDER.</v>
      </c>
      <c r="R71" s="48" t="str">
        <f>'PLANILHA DE ITENS INICIAL'!R71</f>
        <v>UNID</v>
      </c>
      <c r="S71" s="48" t="str">
        <f>'PLANILHA DE ITENS INICIAL'!S71</f>
        <v>WZ UNIAO M0NTAGEM E INSTALACOES INDUSTRIAIS LTDA - EPP (COMPRASNET)</v>
      </c>
      <c r="T71" s="48" t="str">
        <f>'PLANILHA DE ITENS INICIAL'!T71</f>
        <v>08.772.301/0001-45</v>
      </c>
      <c r="U71" s="52">
        <f>'PLANILHA DE ITENS INICIAL'!U71</f>
        <v>6.24</v>
      </c>
      <c r="V71" s="48" t="str">
        <f>'PLANILHA DE ITENS INICIAL'!V71</f>
        <v>FORMOSO COMERCIO EM GERAL LTDA - ME (COMPRASNET)</v>
      </c>
      <c r="W71" s="48" t="str">
        <f>'PLANILHA DE ITENS INICIAL'!W71</f>
        <v>20.820.087/0001-50</v>
      </c>
      <c r="X71" s="52">
        <f>'PLANILHA DE ITENS INICIAL'!X71</f>
        <v>6.68</v>
      </c>
      <c r="Y71" s="48" t="str">
        <f>'PLANILHA DE ITENS INICIAL'!Y71</f>
        <v>QUALITY COMERCIO DE MATERIAIS ELETRICOS E HIDRAULI (COMPRASNET)</v>
      </c>
      <c r="Z71" s="48" t="str">
        <f>'PLANILHA DE ITENS INICIAL'!Z71</f>
        <v>08.685.690/0001-71</v>
      </c>
      <c r="AA71" s="52">
        <f>'PLANILHA DE ITENS INICIAL'!AA71</f>
        <v>9.6</v>
      </c>
      <c r="AB71" s="53">
        <f>'[1]PLANILHA DE ITENS INICIAL'!AB71</f>
        <v>7.506666666666667</v>
      </c>
      <c r="AC71" s="53">
        <v>7.1</v>
      </c>
      <c r="AE71" s="55"/>
      <c r="AF71" s="56"/>
      <c r="AG71" s="56"/>
      <c r="AH71" s="56"/>
      <c r="AI71" s="56"/>
      <c r="AJ71" s="56"/>
      <c r="AK71" s="56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8">
        <v>3</v>
      </c>
      <c r="CQ71" s="59">
        <v>20</v>
      </c>
      <c r="CR71" s="60"/>
      <c r="CS71" s="61"/>
      <c r="CT71" s="62"/>
      <c r="CU71" s="63">
        <f t="shared" si="1"/>
        <v>0</v>
      </c>
    </row>
    <row r="72" spans="1:99" s="54" customFormat="1" ht="108" customHeight="1">
      <c r="A72" s="48" t="str">
        <f>'PLANILHA DE ITENS INICIAL'!A72</f>
        <v>HTO</v>
      </c>
      <c r="B72" s="48" t="str">
        <f>'PLANILHA DE ITENS INICIAL'!B72</f>
        <v>CONSUMO</v>
      </c>
      <c r="C72" s="48" t="str">
        <f>'PLANILHA DE ITENS INICIAL'!C72</f>
        <v>MATERIAIS ELÉTRICOS - CONSUMO</v>
      </c>
      <c r="D72" s="48">
        <f>'PLANILHA DE ITENS INICIAL'!D72</f>
        <v>26</v>
      </c>
      <c r="E72" s="48" t="str">
        <f>'PLANILHA DE ITENS INICIAL'!E72</f>
        <v>Material Elétrico e Eletrônico</v>
      </c>
      <c r="F72" s="48" t="str">
        <f>'PLANILHA DE ITENS INICIAL'!F72</f>
        <v>16/2019</v>
      </c>
      <c r="G72" s="48" t="str">
        <f>'PLANILHA DE ITENS INICIAL'!G72</f>
        <v>16/2019</v>
      </c>
      <c r="H72" s="48" t="str">
        <f>'PLANILHA DE ITENS INICIAL'!H72</f>
        <v>23305.005174.2019-58</v>
      </c>
      <c r="I72" s="48">
        <f>'PLANILHA DE ITENS INICIAL'!I72</f>
        <v>158154</v>
      </c>
      <c r="J72" s="49"/>
      <c r="K72" s="48" t="str">
        <f>'PLANILHA DE ITENS INICIAL'!K72</f>
        <v>60 DIAS</v>
      </c>
      <c r="L72" s="48" t="str">
        <f>'PLANILHA DE ITENS INICIAL'!L72</f>
        <v>NÃO SE APLICA</v>
      </c>
      <c r="M72" s="48"/>
      <c r="N72" s="50">
        <f>'PLANILHA DE ITENS INICIAL'!N72</f>
        <v>71</v>
      </c>
      <c r="O72" s="48">
        <f>'PLANILHA DE ITENS INICIAL'!O72</f>
        <v>40916</v>
      </c>
      <c r="P72" s="48" t="str">
        <f>'PLANILHA DE ITENS INICIAL'!P72</f>
        <v>INTERRUPTOR BIPOLAR 20A</v>
      </c>
      <c r="Q72" s="51" t="str">
        <f>'PLANILHA DE ITENS INICIAL'!Q72</f>
        <v>INTERRUPTOR BIPOLAR 20A - INTERRUPTOR DE EMBUTIR BIPOLAR SIMPLES, 20A X 250V, COM ESPELHO, TECLA DUPLA FOSFORESCENTE, EM MATERIAL TERMOPLÁSTICO AUTO EXTINGUÍVEL, CERTIFICADO PELO INMETRO. REFERÊNCIA DAS CARACTERÍSTICAS TÉCNICAS: PRODUTO SIMILAR OU SUPERIOR ÀS MARCAS PIAL OU SCHNEIDER.</v>
      </c>
      <c r="R72" s="48" t="str">
        <f>'PLANILHA DE ITENS INICIAL'!R72</f>
        <v>UNID</v>
      </c>
      <c r="S72" s="48" t="str">
        <f>'PLANILHA DE ITENS INICIAL'!S72</f>
        <v>R. P. DA SILVA MATERIAL DE CONSTRUCAO LTDA - EPP (COMPRASNET)</v>
      </c>
      <c r="T72" s="48" t="str">
        <f>'PLANILHA DE ITENS INICIAL'!T72</f>
        <v>70.097.282/0001-72</v>
      </c>
      <c r="U72" s="52">
        <f>'PLANILHA DE ITENS INICIAL'!U72</f>
        <v>5.4</v>
      </c>
      <c r="V72" s="48" t="str">
        <f>'PLANILHA DE ITENS INICIAL'!V72</f>
        <v>MORK SOLAR - PRODUTOS E SERVICOS ELETRICOS LTDA - ME (COMPRASNET)</v>
      </c>
      <c r="W72" s="48" t="str">
        <f>'PLANILHA DE ITENS INICIAL'!W72</f>
        <v>24.616.322/0001-28</v>
      </c>
      <c r="X72" s="52">
        <f>'PLANILHA DE ITENS INICIAL'!X72</f>
        <v>9.56</v>
      </c>
      <c r="Y72" s="48" t="str">
        <f>'PLANILHA DE ITENS INICIAL'!Y72</f>
        <v>WZ UNIAO M0NTAGEM E INSTALACOES INDUSTRIAIS LTDA - EPP (COMPRASNET)</v>
      </c>
      <c r="Z72" s="48" t="str">
        <f>'PLANILHA DE ITENS INICIAL'!Z72</f>
        <v>08.772.301/0001-45</v>
      </c>
      <c r="AA72" s="52">
        <f>'PLANILHA DE ITENS INICIAL'!AA72</f>
        <v>9.57</v>
      </c>
      <c r="AB72" s="53">
        <f>'[1]PLANILHA DE ITENS INICIAL'!AB72</f>
        <v>8.176666666666668</v>
      </c>
      <c r="AC72" s="53">
        <v>8.18</v>
      </c>
      <c r="AE72" s="55"/>
      <c r="AF72" s="56"/>
      <c r="AG72" s="56"/>
      <c r="AH72" s="56"/>
      <c r="AI72" s="56"/>
      <c r="AJ72" s="56"/>
      <c r="AK72" s="56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8">
        <v>3</v>
      </c>
      <c r="CQ72" s="59">
        <v>20</v>
      </c>
      <c r="CR72" s="60"/>
      <c r="CS72" s="61"/>
      <c r="CT72" s="62"/>
      <c r="CU72" s="63">
        <f t="shared" si="1"/>
        <v>0</v>
      </c>
    </row>
    <row r="73" spans="1:99" s="54" customFormat="1" ht="156" customHeight="1">
      <c r="A73" s="48" t="str">
        <f>'PLANILHA DE ITENS INICIAL'!A73</f>
        <v>HTO</v>
      </c>
      <c r="B73" s="48" t="str">
        <f>'PLANILHA DE ITENS INICIAL'!B73</f>
        <v>CONSUMO</v>
      </c>
      <c r="C73" s="48" t="str">
        <f>'PLANILHA DE ITENS INICIAL'!C73</f>
        <v>MATERIAIS ELÉTRICOS - CONSUMO</v>
      </c>
      <c r="D73" s="48">
        <f>'PLANILHA DE ITENS INICIAL'!D73</f>
        <v>26</v>
      </c>
      <c r="E73" s="48" t="str">
        <f>'PLANILHA DE ITENS INICIAL'!E73</f>
        <v>Material Elétrico e Eletrônico</v>
      </c>
      <c r="F73" s="48" t="str">
        <f>'PLANILHA DE ITENS INICIAL'!F73</f>
        <v>16/2019</v>
      </c>
      <c r="G73" s="48" t="str">
        <f>'PLANILHA DE ITENS INICIAL'!G73</f>
        <v>16/2019</v>
      </c>
      <c r="H73" s="48" t="str">
        <f>'PLANILHA DE ITENS INICIAL'!H73</f>
        <v>23305.005174.2019-58</v>
      </c>
      <c r="I73" s="48">
        <f>'PLANILHA DE ITENS INICIAL'!I73</f>
        <v>158154</v>
      </c>
      <c r="J73" s="49"/>
      <c r="K73" s="48" t="str">
        <f>'PLANILHA DE ITENS INICIAL'!K73</f>
        <v>60 DIAS</v>
      </c>
      <c r="L73" s="48" t="str">
        <f>'PLANILHA DE ITENS INICIAL'!L73</f>
        <v>NÃO SE APLICA</v>
      </c>
      <c r="M73" s="48"/>
      <c r="N73" s="50">
        <f>'PLANILHA DE ITENS INICIAL'!N73</f>
        <v>72</v>
      </c>
      <c r="O73" s="48">
        <f>'PLANILHA DE ITENS INICIAL'!O73</f>
        <v>66044</v>
      </c>
      <c r="P73" s="48" t="str">
        <f>'PLANILHA DE ITENS INICIAL'!P73</f>
        <v>KIT DE ANILHAS NUMERADAS</v>
      </c>
      <c r="Q73" s="51" t="str">
        <f>'PLANILHA DE ITENS INICIAL'!Q73</f>
        <v>KIT DE ANILHAS NUMERADAS - PACOTE COM 100 UNIDADES. PARA MARCAÇÃO / IDENTIFICAÇÃO DE CABOS ELÉTRICOS; CADA PACOTE DEVE CONTER 100 PEÇAS (ANILHAS): SENDO 10 PEÇAS DE CADA NÚMERO IDENTIFICADO DE "0" (ZERO) A "9" (NOVE); FABRICADO EM PLÁSTICO RÍGIDO, RESISTENTE E DURÁVEL; PARA IDENTIFICAÇÃO DE CABOS ELÉTRICOS; ESPESSURA MÍNIMA: 5MM; REFERÊNCIA DAS CARACTERÍSTICAS TÉCNICAS: PRODUTO SIMILAR OU SUPERIOR À MARCA HELLERMANN TYTON.</v>
      </c>
      <c r="R73" s="48" t="str">
        <f>'PLANILHA DE ITENS INICIAL'!R73</f>
        <v>UNID</v>
      </c>
      <c r="S73" s="48" t="str">
        <f>'PLANILHA DE ITENS INICIAL'!S73</f>
        <v>STAR NETWORKS COMERCIO ELETRO ELETRONICOS LTDA - EPP (COMPRASNET)</v>
      </c>
      <c r="T73" s="48" t="str">
        <f>'PLANILHA DE ITENS INICIAL'!T73</f>
        <v>11.420.095/0001-19</v>
      </c>
      <c r="U73" s="52">
        <f>'PLANILHA DE ITENS INICIAL'!U73</f>
        <v>28.9</v>
      </c>
      <c r="V73" s="48" t="str">
        <f>'PLANILHA DE ITENS INICIAL'!V73</f>
        <v>B2W - Companhia Digital (Shoptime.com.br)</v>
      </c>
      <c r="W73" s="48" t="str">
        <f>'PLANILHA DE ITENS INICIAL'!W73</f>
        <v>00.776.574/0006-60</v>
      </c>
      <c r="X73" s="52">
        <f>'PLANILHA DE ITENS INICIAL'!X73</f>
        <v>22.8</v>
      </c>
      <c r="Y73" s="48" t="str">
        <f>'PLANILHA DE ITENS INICIAL'!Y73</f>
        <v>Amazon Serviços de Varejo do Brasil Ltda</v>
      </c>
      <c r="Z73" s="48" t="str">
        <f>'PLANILHA DE ITENS INICIAL'!Z73</f>
        <v>15.436.940/0001-03</v>
      </c>
      <c r="AA73" s="52">
        <f>'PLANILHA DE ITENS INICIAL'!AA73</f>
        <v>30</v>
      </c>
      <c r="AB73" s="53">
        <f>'[1]PLANILHA DE ITENS INICIAL'!AB73</f>
        <v>27.233333333333334</v>
      </c>
      <c r="AC73" s="53">
        <v>25.01</v>
      </c>
      <c r="AE73" s="55"/>
      <c r="AF73" s="56"/>
      <c r="AG73" s="56"/>
      <c r="AH73" s="56"/>
      <c r="AI73" s="56"/>
      <c r="AJ73" s="56"/>
      <c r="AK73" s="56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8"/>
      <c r="CQ73" s="59">
        <v>1</v>
      </c>
      <c r="CR73" s="60"/>
      <c r="CS73" s="61"/>
      <c r="CT73" s="62"/>
      <c r="CU73" s="63">
        <f t="shared" si="1"/>
        <v>0</v>
      </c>
    </row>
    <row r="74" spans="1:99" s="54" customFormat="1" ht="63.75" customHeight="1">
      <c r="A74" s="48" t="str">
        <f>'PLANILHA DE ITENS INICIAL'!A74</f>
        <v>HTO</v>
      </c>
      <c r="B74" s="48" t="str">
        <f>'PLANILHA DE ITENS INICIAL'!B74</f>
        <v>CONSUMO</v>
      </c>
      <c r="C74" s="48" t="str">
        <f>'PLANILHA DE ITENS INICIAL'!C74</f>
        <v>MATERIAIS ELÉTRICOS - CONSUMO</v>
      </c>
      <c r="D74" s="48">
        <f>'PLANILHA DE ITENS INICIAL'!D74</f>
        <v>26</v>
      </c>
      <c r="E74" s="48" t="str">
        <f>'PLANILHA DE ITENS INICIAL'!E74</f>
        <v>Material Elétrico e Eletrônico</v>
      </c>
      <c r="F74" s="48" t="str">
        <f>'PLANILHA DE ITENS INICIAL'!F74</f>
        <v>16/2019</v>
      </c>
      <c r="G74" s="48" t="str">
        <f>'PLANILHA DE ITENS INICIAL'!G74</f>
        <v>16/2019</v>
      </c>
      <c r="H74" s="48" t="str">
        <f>'PLANILHA DE ITENS INICIAL'!H74</f>
        <v>23305.005174.2019-58</v>
      </c>
      <c r="I74" s="48">
        <f>'PLANILHA DE ITENS INICIAL'!I74</f>
        <v>158154</v>
      </c>
      <c r="J74" s="49"/>
      <c r="K74" s="48" t="str">
        <f>'PLANILHA DE ITENS INICIAL'!K74</f>
        <v>60 DIAS</v>
      </c>
      <c r="L74" s="48" t="str">
        <f>'PLANILHA DE ITENS INICIAL'!L74</f>
        <v>NÃO SE APLICA</v>
      </c>
      <c r="M74" s="48"/>
      <c r="N74" s="50">
        <f>'PLANILHA DE ITENS INICIAL'!N74</f>
        <v>73</v>
      </c>
      <c r="O74" s="48">
        <f>'PLANILHA DE ITENS INICIAL'!O74</f>
        <v>22306</v>
      </c>
      <c r="P74" s="48" t="str">
        <f>'PLANILHA DE ITENS INICIAL'!P74</f>
        <v>LÂMPADA ELETRÔNICA 3U 25W</v>
      </c>
      <c r="Q74" s="51" t="str">
        <f>'PLANILHA DE ITENS INICIAL'!Q74</f>
        <v>LÂMPADA ELETRÔNICA 3U 25W - COR BRANCA; E27; VOLTAGEM DE ALIMENTAÇÃO 110/220V; VIDA ÚTIL DE, NO MÍNINO, 6000 HORAS; CERTIFICADO PELO INMETRO COM SELO PROCEL.</v>
      </c>
      <c r="R74" s="48" t="str">
        <f>'PLANILHA DE ITENS INICIAL'!R74</f>
        <v>UNID</v>
      </c>
      <c r="S74" s="48" t="str">
        <f>'PLANILHA DE ITENS INICIAL'!S74</f>
        <v>PAULO SERGIO DE SOUZA CPF 789.253.126-20 - EPP (COMPRASNET)</v>
      </c>
      <c r="T74" s="48" t="str">
        <f>'PLANILHA DE ITENS INICIAL'!T74</f>
        <v>07.192.771/0001-77</v>
      </c>
      <c r="U74" s="52">
        <f>'PLANILHA DE ITENS INICIAL'!U74</f>
        <v>9.1</v>
      </c>
      <c r="V74" s="48" t="str">
        <f>'PLANILHA DE ITENS INICIAL'!V74</f>
        <v>RC TEIVE COMERCIO E DISTRIBUICAO LTDA - ME (COMPRASNET)</v>
      </c>
      <c r="W74" s="48" t="str">
        <f>'PLANILHA DE ITENS INICIAL'!W74</f>
        <v>04.176.836/0001-00</v>
      </c>
      <c r="X74" s="52">
        <f>'PLANILHA DE ITENS INICIAL'!X74</f>
        <v>12.65</v>
      </c>
      <c r="Y74" s="48" t="str">
        <f>'PLANILHA DE ITENS INICIAL'!Y74</f>
        <v>POOL ENGENHARIA, SERVICO, INDUSTRIA E COMERCIO DE CONSTRUCOES LTDA (COMPRASNET)</v>
      </c>
      <c r="Z74" s="48" t="str">
        <f>'PLANILHA DE ITENS INICIAL'!Z74</f>
        <v>01.106.257/0001-95</v>
      </c>
      <c r="AA74" s="52">
        <f>'PLANILHA DE ITENS INICIAL'!AA74</f>
        <v>11.23</v>
      </c>
      <c r="AB74" s="53">
        <f>'[1]PLANILHA DE ITENS INICIAL'!AB74</f>
        <v>10.993333333333334</v>
      </c>
      <c r="AC74" s="53">
        <v>10.99</v>
      </c>
      <c r="AE74" s="55"/>
      <c r="AF74" s="56"/>
      <c r="AG74" s="56"/>
      <c r="AH74" s="56"/>
      <c r="AI74" s="56"/>
      <c r="AJ74" s="56"/>
      <c r="AK74" s="56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8"/>
      <c r="CQ74" s="59"/>
      <c r="CR74" s="60"/>
      <c r="CS74" s="61"/>
      <c r="CT74" s="62"/>
      <c r="CU74" s="63">
        <f t="shared" si="1"/>
        <v>0</v>
      </c>
    </row>
    <row r="75" spans="1:99" s="54" customFormat="1" ht="84" customHeight="1">
      <c r="A75" s="48" t="str">
        <f>'PLANILHA DE ITENS INICIAL'!A75</f>
        <v>HTO</v>
      </c>
      <c r="B75" s="48" t="str">
        <f>'PLANILHA DE ITENS INICIAL'!B75</f>
        <v>CONSUMO</v>
      </c>
      <c r="C75" s="48" t="str">
        <f>'PLANILHA DE ITENS INICIAL'!C75</f>
        <v>MATERIAIS ELÉTRICOS - CONSUMO</v>
      </c>
      <c r="D75" s="48">
        <f>'PLANILHA DE ITENS INICIAL'!D75</f>
        <v>26</v>
      </c>
      <c r="E75" s="48" t="str">
        <f>'PLANILHA DE ITENS INICIAL'!E75</f>
        <v>Material Elétrico e Eletrônico</v>
      </c>
      <c r="F75" s="48" t="str">
        <f>'PLANILHA DE ITENS INICIAL'!F75</f>
        <v>16/2019</v>
      </c>
      <c r="G75" s="48" t="str">
        <f>'PLANILHA DE ITENS INICIAL'!G75</f>
        <v>16/2019</v>
      </c>
      <c r="H75" s="48" t="str">
        <f>'PLANILHA DE ITENS INICIAL'!H75</f>
        <v>23305.005174.2019-58</v>
      </c>
      <c r="I75" s="48">
        <f>'PLANILHA DE ITENS INICIAL'!I75</f>
        <v>158154</v>
      </c>
      <c r="J75" s="49"/>
      <c r="K75" s="48" t="str">
        <f>'PLANILHA DE ITENS INICIAL'!K75</f>
        <v>60 DIAS</v>
      </c>
      <c r="L75" s="48" t="str">
        <f>'PLANILHA DE ITENS INICIAL'!L75</f>
        <v>NÃO SE APLICA</v>
      </c>
      <c r="M75" s="48"/>
      <c r="N75" s="50">
        <f>'PLANILHA DE ITENS INICIAL'!N75</f>
        <v>74</v>
      </c>
      <c r="O75" s="48">
        <f>'PLANILHA DE ITENS INICIAL'!O75</f>
        <v>22306</v>
      </c>
      <c r="P75" s="48" t="str">
        <f>'PLANILHA DE ITENS INICIAL'!P75</f>
        <v>LÂMPADA FLUORESCENTE COMPACTA 32W (BASE E-27)</v>
      </c>
      <c r="Q75" s="51" t="str">
        <f>'PLANILHA DE ITENS INICIAL'!Q75</f>
        <v>LÂMPADA FLUORESCENTE COMPACTA 32W - COR BRANCA; TENSÃO DE ALIMENTAÇÃO: 110/220V; SOQUETE E27; REATOR ELETRÔNICO INTEGRADO; 6400 K; VIDA ÚTIL DE, NO MÍNIMO, 6000 HORAS. GARANTIA MÍNIMA DE 1 (UM) ANO CONTRA DEFEITOS DE FABRICAÇÃO.</v>
      </c>
      <c r="R75" s="48" t="str">
        <f>'PLANILHA DE ITENS INICIAL'!R75</f>
        <v>UNID</v>
      </c>
      <c r="S75" s="48" t="str">
        <f>'PLANILHA DE ITENS INICIAL'!S75</f>
        <v>J R PRODUTOS, EQUIPAMENTOS E UTILIDADES LTDA - EPP (COMPRASNET)</v>
      </c>
      <c r="T75" s="48" t="str">
        <f>'PLANILHA DE ITENS INICIAL'!T75</f>
        <v>01.631.853/0001-94</v>
      </c>
      <c r="U75" s="52">
        <f>'PLANILHA DE ITENS INICIAL'!U75</f>
        <v>21.7</v>
      </c>
      <c r="V75" s="48" t="str">
        <f>'PLANILHA DE ITENS INICIAL'!V75</f>
        <v>C.A.M. OLIVEIRA JUNIOR (COMPRASNET)</v>
      </c>
      <c r="W75" s="48" t="str">
        <f>'PLANILHA DE ITENS INICIAL'!W75</f>
        <v>04.287.121/0001-17</v>
      </c>
      <c r="X75" s="52">
        <f>'PLANILHA DE ITENS INICIAL'!X75</f>
        <v>21.79</v>
      </c>
      <c r="Y75" s="48" t="str">
        <f>'PLANILHA DE ITENS INICIAL'!Y75</f>
        <v>GILSON ARAUJO CHAVES 00055880223 (COMPRASNET)</v>
      </c>
      <c r="Z75" s="48" t="str">
        <f>'PLANILHA DE ITENS INICIAL'!Z75</f>
        <v>32.643.805/0001-40</v>
      </c>
      <c r="AA75" s="52">
        <f>'PLANILHA DE ITENS INICIAL'!AA75</f>
        <v>22</v>
      </c>
      <c r="AB75" s="53">
        <f>'[1]PLANILHA DE ITENS INICIAL'!AB75</f>
        <v>21.83</v>
      </c>
      <c r="AC75" s="53">
        <v>19.98</v>
      </c>
      <c r="AE75" s="55"/>
      <c r="AF75" s="56"/>
      <c r="AG75" s="56"/>
      <c r="AH75" s="56"/>
      <c r="AI75" s="56"/>
      <c r="AJ75" s="56"/>
      <c r="AK75" s="56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8"/>
      <c r="CQ75" s="59"/>
      <c r="CR75" s="60"/>
      <c r="CS75" s="61"/>
      <c r="CT75" s="62"/>
      <c r="CU75" s="63">
        <f t="shared" si="1"/>
        <v>0</v>
      </c>
    </row>
    <row r="76" spans="1:99" s="54" customFormat="1" ht="132" customHeight="1">
      <c r="A76" s="48" t="str">
        <f>'PLANILHA DE ITENS INICIAL'!A76</f>
        <v>HTO</v>
      </c>
      <c r="B76" s="48" t="str">
        <f>'PLANILHA DE ITENS INICIAL'!B76</f>
        <v>CONSUMO</v>
      </c>
      <c r="C76" s="48" t="str">
        <f>'PLANILHA DE ITENS INICIAL'!C76</f>
        <v>MATERIAIS ELÉTRICOS - CONSUMO</v>
      </c>
      <c r="D76" s="48">
        <f>'PLANILHA DE ITENS INICIAL'!D76</f>
        <v>26</v>
      </c>
      <c r="E76" s="48" t="str">
        <f>'PLANILHA DE ITENS INICIAL'!E76</f>
        <v>Material Elétrico e Eletrônico</v>
      </c>
      <c r="F76" s="48" t="str">
        <f>'PLANILHA DE ITENS INICIAL'!F76</f>
        <v>16/2019</v>
      </c>
      <c r="G76" s="48" t="str">
        <f>'PLANILHA DE ITENS INICIAL'!G76</f>
        <v>16/2019</v>
      </c>
      <c r="H76" s="48" t="str">
        <f>'PLANILHA DE ITENS INICIAL'!H76</f>
        <v>23305.005174.2019-58</v>
      </c>
      <c r="I76" s="48">
        <f>'PLANILHA DE ITENS INICIAL'!I76</f>
        <v>158154</v>
      </c>
      <c r="J76" s="49"/>
      <c r="K76" s="48" t="str">
        <f>'PLANILHA DE ITENS INICIAL'!K76</f>
        <v>60 DIAS</v>
      </c>
      <c r="L76" s="48" t="str">
        <f>'PLANILHA DE ITENS INICIAL'!L76</f>
        <v>NÃO SE APLICA</v>
      </c>
      <c r="M76" s="48"/>
      <c r="N76" s="50">
        <f>'PLANILHA DE ITENS INICIAL'!N76</f>
        <v>75</v>
      </c>
      <c r="O76" s="48">
        <f>'PLANILHA DE ITENS INICIAL'!O76</f>
        <v>22306</v>
      </c>
      <c r="P76" s="48" t="str">
        <f>'PLANILHA DE ITENS INICIAL'!P76</f>
        <v>LÂMPADA FLUORESCENTE COMPACTA 85W (BASE E-27)</v>
      </c>
      <c r="Q76" s="51" t="str">
        <f>'PLANILHA DE ITENS INICIAL'!Q76</f>
        <v>LÂMPADA FLUORESCENTE COMPACTA 85W (BASE E-27) - LÂMPADA ELETRÔNICA FLUORESCENTE COMPACTA MODELO ESPIRAL DE 85 W X 220 V, ROSCA PARA SOQUETE PADRÃO E-27, COM REATOR ELETRÔNICO ACOPLADO, FLUXO LUMINOSO MÍNIMO (LM) DE 5000, IRC SUPERIOR A 70, TEMPERATURA DE COR ACIMA DE 5000 K, VIDA ÚTIL APROXIMADA DE 7.000 HORA. GARANTIA MÍNIMA DE 1 (UM) ANO CONTRA DEFEITOS DE FABRICAÇÃO.</v>
      </c>
      <c r="R76" s="48" t="str">
        <f>'PLANILHA DE ITENS INICIAL'!R76</f>
        <v>UNID</v>
      </c>
      <c r="S76" s="48" t="str">
        <f>'PLANILHA DE ITENS INICIAL'!S76</f>
        <v>RC TEIVE COMERCIO E DISTRIBUICAO LTDA - ME (COMPRASNET)</v>
      </c>
      <c r="T76" s="48" t="str">
        <f>'PLANILHA DE ITENS INICIAL'!T76</f>
        <v>04.176.836/0001-00</v>
      </c>
      <c r="U76" s="52">
        <f>'PLANILHA DE ITENS INICIAL'!U76</f>
        <v>50</v>
      </c>
      <c r="V76" s="48" t="str">
        <f>'PLANILHA DE ITENS INICIAL'!V76</f>
        <v>SANTIM ILUMINACAO LTDA - EPP (COMPRASNET)</v>
      </c>
      <c r="W76" s="48" t="str">
        <f>'PLANILHA DE ITENS INICIAL'!W76</f>
        <v>24.292.238/0001-04</v>
      </c>
      <c r="X76" s="52">
        <f>'PLANILHA DE ITENS INICIAL'!X76</f>
        <v>71.4</v>
      </c>
      <c r="Y76" s="48" t="str">
        <f>'PLANILHA DE ITENS INICIAL'!Y76</f>
        <v>JA COMERCIO VAREJISTA E ATACADISTA, SERVICOS E DISTRIBU (COMPRASNET)</v>
      </c>
      <c r="Z76" s="48" t="str">
        <f>'PLANILHA DE ITENS INICIAL'!Z76</f>
        <v>33.063.052/0001-66</v>
      </c>
      <c r="AA76" s="52">
        <f>'PLANILHA DE ITENS INICIAL'!AA76</f>
        <v>71.49</v>
      </c>
      <c r="AB76" s="53">
        <f>'[1]PLANILHA DE ITENS INICIAL'!AB76</f>
        <v>64.29666666666667</v>
      </c>
      <c r="AC76" s="53">
        <v>64</v>
      </c>
      <c r="AE76" s="55"/>
      <c r="AF76" s="56"/>
      <c r="AG76" s="56"/>
      <c r="AH76" s="56"/>
      <c r="AI76" s="56"/>
      <c r="AJ76" s="56"/>
      <c r="AK76" s="56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8"/>
      <c r="CQ76" s="59"/>
      <c r="CR76" s="60"/>
      <c r="CS76" s="61"/>
      <c r="CT76" s="62"/>
      <c r="CU76" s="63">
        <f t="shared" si="1"/>
        <v>0</v>
      </c>
    </row>
    <row r="77" spans="1:99" s="54" customFormat="1" ht="96" customHeight="1">
      <c r="A77" s="48" t="str">
        <f>'PLANILHA DE ITENS INICIAL'!A77</f>
        <v>HTO</v>
      </c>
      <c r="B77" s="48" t="str">
        <f>'PLANILHA DE ITENS INICIAL'!B77</f>
        <v>CONSUMO</v>
      </c>
      <c r="C77" s="48" t="str">
        <f>'PLANILHA DE ITENS INICIAL'!C77</f>
        <v>MATERIAIS ELÉTRICOS - CONSUMO</v>
      </c>
      <c r="D77" s="73">
        <f>'PLANILHA DE ITENS INICIAL'!D77</f>
        <v>26</v>
      </c>
      <c r="E77" s="73" t="str">
        <f>'PLANILHA DE ITENS INICIAL'!E77</f>
        <v>Material Elétrico e Eletrônico</v>
      </c>
      <c r="F77" s="73" t="str">
        <f>'PLANILHA DE ITENS INICIAL'!F77</f>
        <v>16/2019</v>
      </c>
      <c r="G77" s="73" t="str">
        <f>'PLANILHA DE ITENS INICIAL'!G77</f>
        <v>16/2019</v>
      </c>
      <c r="H77" s="73" t="str">
        <f>'PLANILHA DE ITENS INICIAL'!H77</f>
        <v>23305.005174.2019-58</v>
      </c>
      <c r="I77" s="73">
        <f>'PLANILHA DE ITENS INICIAL'!I77</f>
        <v>158154</v>
      </c>
      <c r="J77" s="73"/>
      <c r="K77" s="73" t="str">
        <f>'PLANILHA DE ITENS INICIAL'!K77</f>
        <v>60 DIAS</v>
      </c>
      <c r="L77" s="73" t="str">
        <f>'PLANILHA DE ITENS INICIAL'!L77</f>
        <v>NÃO SE APLICA</v>
      </c>
      <c r="M77" s="73"/>
      <c r="N77" s="74">
        <f>'PLANILHA DE ITENS INICIAL'!N77</f>
        <v>76</v>
      </c>
      <c r="O77" s="73">
        <f>'PLANILHA DE ITENS INICIAL'!O77</f>
        <v>22306</v>
      </c>
      <c r="P77" s="73" t="str">
        <f>'PLANILHA DE ITENS INICIAL'!P77</f>
        <v>LÂMPADA FLUORESCENTE TUBULAR T8 20W</v>
      </c>
      <c r="Q77" s="75" t="str">
        <f>'PLANILHA DE ITENS INICIAL'!Q77</f>
        <v>LÂMPADA FLUORESCENTE 20W - COR BRANCA; TIPO TUBULAR; POTÊNCIA 20W; TENSÃO DE ALIMENTAÇÃO: 110/220V; BULBO T8; COM 60CM DE COMPRIMENTO; SOQUETE G13; 5000K LUZ DIA; VIDA ÚTIL DE, NO MÍNIMO, 15000 HORAS. GARANTIA MÍNIMA DE 1 (UM) ANO CONTRA DEFEITOS DE FABRICAÇÃO.</v>
      </c>
      <c r="R77" s="73" t="str">
        <f>'PLANILHA DE ITENS INICIAL'!R77</f>
        <v>UNID</v>
      </c>
      <c r="S77" s="73" t="str">
        <f>'PLANILHA DE ITENS INICIAL'!S77</f>
        <v>P E COMERCIO DE ILUMINACAO LTDA (COMPRASNET)</v>
      </c>
      <c r="T77" s="73" t="str">
        <f>'PLANILHA DE ITENS INICIAL'!T77</f>
        <v>29.630.411/0001-42</v>
      </c>
      <c r="U77" s="76">
        <f>'PLANILHA DE ITENS INICIAL'!U77</f>
        <v>4.79</v>
      </c>
      <c r="V77" s="73" t="str">
        <f>'PLANILHA DE ITENS INICIAL'!V77</f>
        <v>TRANKS COMERCIO E SERVICOS - EIRELI (COMPRASNET)</v>
      </c>
      <c r="W77" s="73" t="str">
        <f>'PLANILHA DE ITENS INICIAL'!W77</f>
        <v>29.957.450/0001-59</v>
      </c>
      <c r="X77" s="76">
        <f>'PLANILHA DE ITENS INICIAL'!X77</f>
        <v>4.73</v>
      </c>
      <c r="Y77" s="73" t="str">
        <f>'PLANILHA DE ITENS INICIAL'!Y77</f>
        <v>CARLOS MENESES GOMES SERVICOS E COMERCIO MATERIAL DE CONSTRUCAO LTDA (COMPRASNET)</v>
      </c>
      <c r="Z77" s="73" t="str">
        <f>'PLANILHA DE ITENS INICIAL'!Z77</f>
        <v>32.080.334/0001-09</v>
      </c>
      <c r="AA77" s="76">
        <f>'PLANILHA DE ITENS INICIAL'!AA77</f>
        <v>4.43</v>
      </c>
      <c r="AB77" s="77">
        <f>'[1]PLANILHA DE ITENS INICIAL'!AB77</f>
        <v>4.6499999999999995</v>
      </c>
      <c r="AC77" s="77" t="s">
        <v>604</v>
      </c>
      <c r="AD77" s="78"/>
      <c r="AE77" s="79"/>
      <c r="AF77" s="79"/>
      <c r="AG77" s="79"/>
      <c r="AH77" s="79"/>
      <c r="AI77" s="79"/>
      <c r="AJ77" s="79"/>
      <c r="AK77" s="79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1"/>
      <c r="CQ77" s="81"/>
      <c r="CR77" s="81"/>
      <c r="CS77" s="81"/>
      <c r="CT77" s="73"/>
      <c r="CU77" s="76"/>
    </row>
    <row r="78" spans="1:99" s="54" customFormat="1" ht="96" customHeight="1">
      <c r="A78" s="48" t="str">
        <f>'PLANILHA DE ITENS INICIAL'!A78</f>
        <v>HTO</v>
      </c>
      <c r="B78" s="48" t="str">
        <f>'PLANILHA DE ITENS INICIAL'!B78</f>
        <v>CONSUMO</v>
      </c>
      <c r="C78" s="48" t="str">
        <f>'PLANILHA DE ITENS INICIAL'!C78</f>
        <v>MATERIAIS ELÉTRICOS - CONSUMO</v>
      </c>
      <c r="D78" s="73">
        <f>'PLANILHA DE ITENS INICIAL'!D78</f>
        <v>26</v>
      </c>
      <c r="E78" s="73" t="str">
        <f>'PLANILHA DE ITENS INICIAL'!E78</f>
        <v>Material Elétrico e Eletrônico</v>
      </c>
      <c r="F78" s="73" t="str">
        <f>'PLANILHA DE ITENS INICIAL'!F78</f>
        <v>16/2019</v>
      </c>
      <c r="G78" s="73" t="str">
        <f>'PLANILHA DE ITENS INICIAL'!G78</f>
        <v>16/2019</v>
      </c>
      <c r="H78" s="73" t="str">
        <f>'PLANILHA DE ITENS INICIAL'!H78</f>
        <v>23305.005174.2019-58</v>
      </c>
      <c r="I78" s="73">
        <f>'PLANILHA DE ITENS INICIAL'!I78</f>
        <v>158154</v>
      </c>
      <c r="J78" s="73"/>
      <c r="K78" s="73" t="str">
        <f>'PLANILHA DE ITENS INICIAL'!K78</f>
        <v>60 DIAS</v>
      </c>
      <c r="L78" s="73" t="str">
        <f>'PLANILHA DE ITENS INICIAL'!L78</f>
        <v>NÃO SE APLICA</v>
      </c>
      <c r="M78" s="73"/>
      <c r="N78" s="74">
        <f>'PLANILHA DE ITENS INICIAL'!N78</f>
        <v>77</v>
      </c>
      <c r="O78" s="73">
        <f>'PLANILHA DE ITENS INICIAL'!O78</f>
        <v>22306</v>
      </c>
      <c r="P78" s="73" t="str">
        <f>'PLANILHA DE ITENS INICIAL'!P78</f>
        <v>LAMPADA FLUORESCENTE TUBULAR T8 40 W</v>
      </c>
      <c r="Q78" s="75" t="str">
        <f>'PLANILHA DE ITENS INICIAL'!Q78</f>
        <v>LÂMPADA FLUORESCENTE 40 W - COR BRANCA; TIPO TUBULAR; POTÊNCIA 40W; TENSÃO DE ALIMENTAÇÃO: 110/220V, BULBO T8, COM 60CM DE COMPRIMENTO, SOQUETE G13; 5000K LUZ DIA - VIDA ÚTIL DE, NO MÍNIMO, 15000 HORAS. GARANTIA MÍNIMA DE 1 (UM) ANO CONTRA DEFEITOS DE FABRICAÇÃO.</v>
      </c>
      <c r="R78" s="73" t="str">
        <f>'PLANILHA DE ITENS INICIAL'!R78</f>
        <v>UNID</v>
      </c>
      <c r="S78" s="73" t="str">
        <f>'PLANILHA DE ITENS INICIAL'!S78</f>
        <v>Iluminar Comércio e Representações - EIRELI / Rosenei da Silva Reis (COMPRASNET)</v>
      </c>
      <c r="T78" s="73" t="str">
        <f>'PLANILHA DE ITENS INICIAL'!T78</f>
        <v>29.760.831/0001-43</v>
      </c>
      <c r="U78" s="76">
        <f>'PLANILHA DE ITENS INICIAL'!U78</f>
        <v>5.12</v>
      </c>
      <c r="V78" s="73" t="str">
        <f>'PLANILHA DE ITENS INICIAL'!V78</f>
        <v>Virtus Comércio e Serviços de Máquinas e Equipamentos - EIRELI (COMPRASNET)</v>
      </c>
      <c r="W78" s="73" t="str">
        <f>'PLANILHA DE ITENS INICIAL'!W78</f>
        <v>32.540.714/0001-89</v>
      </c>
      <c r="X78" s="76">
        <f>'PLANILHA DE ITENS INICIAL'!X78</f>
        <v>5.05</v>
      </c>
      <c r="Y78" s="73" t="str">
        <f>'PLANILHA DE ITENS INICIAL'!Y78</f>
        <v>AUTO PECAS E FERRAGENS PEREIRA LTDA - ME (COMPRASNET)</v>
      </c>
      <c r="Z78" s="73" t="str">
        <f>'PLANILHA DE ITENS INICIAL'!Z78</f>
        <v>84.457.639/0001-90</v>
      </c>
      <c r="AA78" s="76">
        <f>'PLANILHA DE ITENS INICIAL'!AA78</f>
        <v>4.6</v>
      </c>
      <c r="AB78" s="77">
        <f>'[1]PLANILHA DE ITENS INICIAL'!AB78</f>
        <v>4.923333333333333</v>
      </c>
      <c r="AC78" s="77" t="s">
        <v>604</v>
      </c>
      <c r="AD78" s="78"/>
      <c r="AE78" s="79"/>
      <c r="AF78" s="79"/>
      <c r="AG78" s="79"/>
      <c r="AH78" s="79"/>
      <c r="AI78" s="79"/>
      <c r="AJ78" s="79"/>
      <c r="AK78" s="79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1"/>
      <c r="CQ78" s="81"/>
      <c r="CR78" s="81"/>
      <c r="CS78" s="81"/>
      <c r="CT78" s="73"/>
      <c r="CU78" s="76"/>
    </row>
    <row r="79" spans="1:99" s="54" customFormat="1" ht="96" customHeight="1">
      <c r="A79" s="48" t="str">
        <f>'PLANILHA DE ITENS INICIAL'!A79</f>
        <v>HTO</v>
      </c>
      <c r="B79" s="48" t="str">
        <f>'PLANILHA DE ITENS INICIAL'!B79</f>
        <v>CONSUMO</v>
      </c>
      <c r="C79" s="48" t="str">
        <f>'PLANILHA DE ITENS INICIAL'!C79</f>
        <v>MATERIAIS ELÉTRICOS - CONSUMO</v>
      </c>
      <c r="D79" s="48">
        <f>'PLANILHA DE ITENS INICIAL'!D79</f>
        <v>26</v>
      </c>
      <c r="E79" s="48" t="str">
        <f>'PLANILHA DE ITENS INICIAL'!E79</f>
        <v>Material Elétrico e Eletrônico</v>
      </c>
      <c r="F79" s="48" t="str">
        <f>'PLANILHA DE ITENS INICIAL'!F79</f>
        <v>16/2019</v>
      </c>
      <c r="G79" s="48" t="str">
        <f>'PLANILHA DE ITENS INICIAL'!G79</f>
        <v>16/2019</v>
      </c>
      <c r="H79" s="48" t="str">
        <f>'PLANILHA DE ITENS INICIAL'!H79</f>
        <v>23305.005174.2019-58</v>
      </c>
      <c r="I79" s="48">
        <f>'PLANILHA DE ITENS INICIAL'!I79</f>
        <v>158154</v>
      </c>
      <c r="J79" s="49"/>
      <c r="K79" s="48" t="str">
        <f>'PLANILHA DE ITENS INICIAL'!K79</f>
        <v>60 DIAS</v>
      </c>
      <c r="L79" s="48" t="str">
        <f>'PLANILHA DE ITENS INICIAL'!L79</f>
        <v>NÃO SE APLICA</v>
      </c>
      <c r="M79" s="48"/>
      <c r="N79" s="50">
        <f>'PLANILHA DE ITENS INICIAL'!N79</f>
        <v>78</v>
      </c>
      <c r="O79" s="48">
        <f>'PLANILHA DE ITENS INICIAL'!O79</f>
        <v>150962</v>
      </c>
      <c r="P79" s="48" t="str">
        <f>'PLANILHA DE ITENS INICIAL'!P79</f>
        <v>LÂMPADA LED 30W (BASE E-27)</v>
      </c>
      <c r="Q79" s="51" t="str">
        <f>'PLANILHA DE ITENS INICIAL'!Q79</f>
        <v>LÂMPADA LED 30W E-27 - POTÊNCIA 30W, SOQUETE E-27, BIVOLT, LUZ BRANCA FRIA, TEMPERATURA DE COR DE 6400K, CERTIFICADA PELO INMETRO. REFERÊNCIA DAS CARACTERÍSTICAS TÉCNICAS: PRODUTO SIMILAR OU SUPERIOR À MARCA PHILIPS. GARANTIA MÍNIMA DE 1 (UM) ANO CONTRA DEFEITOS DE FABRICAÇÃO.</v>
      </c>
      <c r="R79" s="48" t="str">
        <f>'PLANILHA DE ITENS INICIAL'!R79</f>
        <v>UNID</v>
      </c>
      <c r="S79" s="48" t="str">
        <f>'PLANILHA DE ITENS INICIAL'!S79</f>
        <v>M M DISTRIBUIDORA DE MATERIAIS ELETRICOS E INSTALACAO EIRELI (COMPRASNET)</v>
      </c>
      <c r="T79" s="48" t="str">
        <f>'PLANILHA DE ITENS INICIAL'!T79</f>
        <v>11.089.351/0001-37</v>
      </c>
      <c r="U79" s="52">
        <f>'PLANILHA DE ITENS INICIAL'!U79</f>
        <v>31</v>
      </c>
      <c r="V79" s="48" t="str">
        <f>'PLANILHA DE ITENS INICIAL'!V79</f>
        <v>J R PRODUTOS, EQUIPAMENTOS E UTILIDADES LTDA - EPP (COMPRASNET)</v>
      </c>
      <c r="W79" s="48" t="str">
        <f>'PLANILHA DE ITENS INICIAL'!W79</f>
        <v>01.631.853/0001-94</v>
      </c>
      <c r="X79" s="52">
        <f>'PLANILHA DE ITENS INICIAL'!X79</f>
        <v>35.15</v>
      </c>
      <c r="Y79" s="48" t="str">
        <f>'PLANILHA DE ITENS INICIAL'!Y79</f>
        <v>INFINITY IMPORTACAO E COMERCIO DE LUMINARIAS LTDA (COMPRASNET)</v>
      </c>
      <c r="Z79" s="48" t="str">
        <f>'PLANILHA DE ITENS INICIAL'!Z79</f>
        <v>14.150.937/0001-58</v>
      </c>
      <c r="AA79" s="52">
        <f>'PLANILHA DE ITENS INICIAL'!AA79</f>
        <v>35.97</v>
      </c>
      <c r="AB79" s="53">
        <f>'[1]PLANILHA DE ITENS INICIAL'!AB79</f>
        <v>34.04</v>
      </c>
      <c r="AC79" s="53">
        <v>30.65</v>
      </c>
      <c r="AE79" s="55"/>
      <c r="AF79" s="56"/>
      <c r="AG79" s="56"/>
      <c r="AH79" s="56"/>
      <c r="AI79" s="56"/>
      <c r="AJ79" s="56"/>
      <c r="AK79" s="56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8"/>
      <c r="CQ79" s="59"/>
      <c r="CR79" s="60"/>
      <c r="CS79" s="61"/>
      <c r="CT79" s="62"/>
      <c r="CU79" s="63">
        <f>CT79*AC79</f>
        <v>0</v>
      </c>
    </row>
    <row r="80" spans="1:99" s="54" customFormat="1" ht="72" customHeight="1">
      <c r="A80" s="48" t="str">
        <f>'PLANILHA DE ITENS INICIAL'!A80</f>
        <v>HTO</v>
      </c>
      <c r="B80" s="48" t="str">
        <f>'PLANILHA DE ITENS INICIAL'!B80</f>
        <v>CONSUMO</v>
      </c>
      <c r="C80" s="48" t="str">
        <f>'PLANILHA DE ITENS INICIAL'!C80</f>
        <v>MATERIAIS ELÉTRICOS - CONSUMO</v>
      </c>
      <c r="D80" s="48">
        <f>'PLANILHA DE ITENS INICIAL'!D80</f>
        <v>26</v>
      </c>
      <c r="E80" s="48" t="str">
        <f>'PLANILHA DE ITENS INICIAL'!E80</f>
        <v>Material Elétrico e Eletrônico</v>
      </c>
      <c r="F80" s="48" t="str">
        <f>'PLANILHA DE ITENS INICIAL'!F80</f>
        <v>16/2019</v>
      </c>
      <c r="G80" s="48" t="str">
        <f>'PLANILHA DE ITENS INICIAL'!G80</f>
        <v>16/2019</v>
      </c>
      <c r="H80" s="48" t="str">
        <f>'PLANILHA DE ITENS INICIAL'!H80</f>
        <v>23305.005174.2019-58</v>
      </c>
      <c r="I80" s="48">
        <f>'PLANILHA DE ITENS INICIAL'!I80</f>
        <v>158154</v>
      </c>
      <c r="J80" s="49"/>
      <c r="K80" s="48" t="str">
        <f>'PLANILHA DE ITENS INICIAL'!K80</f>
        <v>60 DIAS</v>
      </c>
      <c r="L80" s="48" t="str">
        <f>'PLANILHA DE ITENS INICIAL'!L80</f>
        <v>NÃO SE APLICA</v>
      </c>
      <c r="M80" s="48"/>
      <c r="N80" s="50">
        <f>'PLANILHA DE ITENS INICIAL'!N80</f>
        <v>79</v>
      </c>
      <c r="O80" s="48">
        <f>'PLANILHA DE ITENS INICIAL'!O80</f>
        <v>150962</v>
      </c>
      <c r="P80" s="48" t="str">
        <f>'PLANILHA DE ITENS INICIAL'!P80</f>
        <v>LÂMPADA LED 50W (BASE E-40)</v>
      </c>
      <c r="Q80" s="51" t="str">
        <f>'PLANILHA DE ITENS INICIAL'!Q80</f>
        <v>LÂMPADA LED 50W (BASE E-40) - POTÊNCIA 50W, SOQUETE E-40, TENSÃO BIVOLT, TEMPERATURA DE COR 5500 A 6500 K, ÂNGULO DO FACHO LUMINOSO DE 360º. GARANTIA MÍNIMA DE 1 (UM) ANO CONTRA DEFEITOS DE FABRICAÇÃO.</v>
      </c>
      <c r="R80" s="48" t="str">
        <f>'PLANILHA DE ITENS INICIAL'!R80</f>
        <v>UNID</v>
      </c>
      <c r="S80" s="48" t="str">
        <f>'PLANILHA DE ITENS INICIAL'!S80</f>
        <v>FIOLUZ COMERCIO DE MATERIAIS ELETRICOS LTDA - EPP (COMPRASNET)</v>
      </c>
      <c r="T80" s="48" t="str">
        <f>'PLANILHA DE ITENS INICIAL'!T80</f>
        <v>52.245.412/0001-95</v>
      </c>
      <c r="U80" s="52">
        <f>'PLANILHA DE ITENS INICIAL'!U80</f>
        <v>52.28</v>
      </c>
      <c r="V80" s="48" t="str">
        <f>'PLANILHA DE ITENS INICIAL'!V80</f>
        <v>DELVALLE MATERIAIS ELETRICOS LTDA - ME (COMPRASNET)</v>
      </c>
      <c r="W80" s="48" t="str">
        <f>'PLANILHA DE ITENS INICIAL'!W80</f>
        <v>37.227.550/0001-58</v>
      </c>
      <c r="X80" s="52">
        <f>'PLANILHA DE ITENS INICIAL'!X80</f>
        <v>57.45</v>
      </c>
      <c r="Y80" s="48" t="str">
        <f>'PLANILHA DE ITENS INICIAL'!Y80</f>
        <v>GIGA MATERIAIS ELETRICOS LTDA - ME (COMPRASNET)</v>
      </c>
      <c r="Z80" s="48" t="str">
        <f>'PLANILHA DE ITENS INICIAL'!Z80</f>
        <v>14.784.795/0001-80</v>
      </c>
      <c r="AA80" s="52">
        <f>'PLANILHA DE ITENS INICIAL'!AA80</f>
        <v>60.96</v>
      </c>
      <c r="AB80" s="53">
        <f>'[1]PLANILHA DE ITENS INICIAL'!AB80</f>
        <v>56.89666666666667</v>
      </c>
      <c r="AC80" s="53">
        <v>52</v>
      </c>
      <c r="AE80" s="55"/>
      <c r="AF80" s="56"/>
      <c r="AG80" s="56"/>
      <c r="AH80" s="56"/>
      <c r="AI80" s="56"/>
      <c r="AJ80" s="56"/>
      <c r="AK80" s="56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8">
        <v>10</v>
      </c>
      <c r="CQ80" s="59"/>
      <c r="CR80" s="60"/>
      <c r="CS80" s="61"/>
      <c r="CT80" s="62"/>
      <c r="CU80" s="63">
        <f>CT80*AC80</f>
        <v>0</v>
      </c>
    </row>
    <row r="81" spans="1:99" s="54" customFormat="1" ht="63.75" customHeight="1">
      <c r="A81" s="48" t="str">
        <f>'PLANILHA DE ITENS INICIAL'!A81</f>
        <v>HTO</v>
      </c>
      <c r="B81" s="48" t="str">
        <f>'PLANILHA DE ITENS INICIAL'!B81</f>
        <v>CONSUMO</v>
      </c>
      <c r="C81" s="48" t="str">
        <f>'PLANILHA DE ITENS INICIAL'!C81</f>
        <v>MATERIAIS ELÉTRICOS - CONSUMO</v>
      </c>
      <c r="D81" s="73">
        <f>'PLANILHA DE ITENS INICIAL'!D81</f>
        <v>26</v>
      </c>
      <c r="E81" s="73" t="str">
        <f>'PLANILHA DE ITENS INICIAL'!E81</f>
        <v>Material Elétrico e Eletrônico</v>
      </c>
      <c r="F81" s="73" t="str">
        <f>'PLANILHA DE ITENS INICIAL'!F81</f>
        <v>16/2019</v>
      </c>
      <c r="G81" s="73" t="str">
        <f>'PLANILHA DE ITENS INICIAL'!G81</f>
        <v>16/2019</v>
      </c>
      <c r="H81" s="73" t="str">
        <f>'PLANILHA DE ITENS INICIAL'!H81</f>
        <v>23305.005174.2019-58</v>
      </c>
      <c r="I81" s="73">
        <f>'PLANILHA DE ITENS INICIAL'!I81</f>
        <v>158154</v>
      </c>
      <c r="J81" s="73"/>
      <c r="K81" s="73" t="str">
        <f>'PLANILHA DE ITENS INICIAL'!K81</f>
        <v>60 DIAS</v>
      </c>
      <c r="L81" s="73" t="str">
        <f>'PLANILHA DE ITENS INICIAL'!L81</f>
        <v>NÃO SE APLICA</v>
      </c>
      <c r="M81" s="73"/>
      <c r="N81" s="74">
        <f>'PLANILHA DE ITENS INICIAL'!N81</f>
        <v>80</v>
      </c>
      <c r="O81" s="73">
        <f>'PLANILHA DE ITENS INICIAL'!O81</f>
        <v>150962</v>
      </c>
      <c r="P81" s="73" t="str">
        <f>'PLANILHA DE ITENS INICIAL'!P81</f>
        <v>LAMPADA LED 9W (BASE G24D-2)</v>
      </c>
      <c r="Q81" s="75" t="str">
        <f>'PLANILHA DE ITENS INICIAL'!Q81</f>
        <v>LAMPADA LED 9W (BASE G24D-2) - POTÊNCIA 9W; SOQUETE G24D-2; TENSÃO BIVOLT; TIPO BULBO U; FORMATO COMPACTA. GARANTIA MÍNIMA DE 1 (UM) ANO CONTRA DEFEITOS DE FABRICAÇÃO.</v>
      </c>
      <c r="R81" s="73" t="str">
        <f>'PLANILHA DE ITENS INICIAL'!R81</f>
        <v>UNID</v>
      </c>
      <c r="S81" s="73" t="str">
        <f>'PLANILHA DE ITENS INICIAL'!S81</f>
        <v>TOP LIGHT ATACADISTA DE MATERIAIS ELETRICOS LTDA (COMPRASNET)</v>
      </c>
      <c r="T81" s="73" t="str">
        <f>'PLANILHA DE ITENS INICIAL'!T81</f>
        <v>08.842.653/0001-20</v>
      </c>
      <c r="U81" s="76">
        <f>'PLANILHA DE ITENS INICIAL'!U81</f>
        <v>5.03</v>
      </c>
      <c r="V81" s="73" t="str">
        <f>'PLANILHA DE ITENS INICIAL'!V81</f>
        <v>EZ TECHS IMPORTADORA, EXPORTADORA E REPRESENTACOES EIRELI (COMPRASNET)</v>
      </c>
      <c r="W81" s="73" t="str">
        <f>'PLANILHA DE ITENS INICIAL'!W81</f>
        <v>09.473.928/0001-68</v>
      </c>
      <c r="X81" s="76">
        <f>'PLANILHA DE ITENS INICIAL'!X81</f>
        <v>5.04</v>
      </c>
      <c r="Y81" s="73" t="str">
        <f>'PLANILHA DE ITENS INICIAL'!Y81</f>
        <v>C E S ARAUJO (COMPRASNET)</v>
      </c>
      <c r="Z81" s="73" t="str">
        <f>'PLANILHA DE ITENS INICIAL'!Z81</f>
        <v>24.603.073/0001-36</v>
      </c>
      <c r="AA81" s="76">
        <f>'PLANILHA DE ITENS INICIAL'!AA81</f>
        <v>5.38</v>
      </c>
      <c r="AB81" s="77">
        <f>'[1]PLANILHA DE ITENS INICIAL'!AB81</f>
        <v>5.1499999999999995</v>
      </c>
      <c r="AC81" s="77" t="s">
        <v>604</v>
      </c>
      <c r="AD81" s="78"/>
      <c r="AE81" s="79"/>
      <c r="AF81" s="79"/>
      <c r="AG81" s="79"/>
      <c r="AH81" s="79"/>
      <c r="AI81" s="79"/>
      <c r="AJ81" s="79"/>
      <c r="AK81" s="79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1"/>
      <c r="CQ81" s="81"/>
      <c r="CR81" s="81"/>
      <c r="CS81" s="81"/>
      <c r="CT81" s="73"/>
      <c r="CU81" s="76"/>
    </row>
    <row r="82" spans="1:99" s="54" customFormat="1" ht="72" customHeight="1">
      <c r="A82" s="48" t="str">
        <f>'PLANILHA DE ITENS INICIAL'!A82</f>
        <v>HTO</v>
      </c>
      <c r="B82" s="48" t="str">
        <f>'PLANILHA DE ITENS INICIAL'!B82</f>
        <v>CONSUMO</v>
      </c>
      <c r="C82" s="48" t="str">
        <f>'PLANILHA DE ITENS INICIAL'!C82</f>
        <v>MATERIAIS ELÉTRICOS - CONSUMO</v>
      </c>
      <c r="D82" s="48">
        <f>'PLANILHA DE ITENS INICIAL'!D82</f>
        <v>26</v>
      </c>
      <c r="E82" s="48" t="str">
        <f>'PLANILHA DE ITENS INICIAL'!E82</f>
        <v>Material Elétrico e Eletrônico</v>
      </c>
      <c r="F82" s="48" t="str">
        <f>'PLANILHA DE ITENS INICIAL'!F82</f>
        <v>16/2019</v>
      </c>
      <c r="G82" s="48" t="str">
        <f>'PLANILHA DE ITENS INICIAL'!G82</f>
        <v>16/2019</v>
      </c>
      <c r="H82" s="48" t="str">
        <f>'PLANILHA DE ITENS INICIAL'!H82</f>
        <v>23305.005174.2019-58</v>
      </c>
      <c r="I82" s="48">
        <f>'PLANILHA DE ITENS INICIAL'!I82</f>
        <v>158154</v>
      </c>
      <c r="J82" s="49"/>
      <c r="K82" s="48" t="str">
        <f>'PLANILHA DE ITENS INICIAL'!K82</f>
        <v>60 DIAS</v>
      </c>
      <c r="L82" s="48" t="str">
        <f>'PLANILHA DE ITENS INICIAL'!L82</f>
        <v>NÃO SE APLICA</v>
      </c>
      <c r="M82" s="48"/>
      <c r="N82" s="50">
        <f>'PLANILHA DE ITENS INICIAL'!N82</f>
        <v>81</v>
      </c>
      <c r="O82" s="48">
        <f>'PLANILHA DE ITENS INICIAL'!O82</f>
        <v>150962</v>
      </c>
      <c r="P82" s="48" t="str">
        <f>'PLANILHA DE ITENS INICIAL'!P82</f>
        <v>LAMPADA LED TUBULAR 20W</v>
      </c>
      <c r="Q82" s="51" t="str">
        <f>'PLANILHA DE ITENS INICIAL'!Q82</f>
        <v>LAMPADA LED TUBULAR 20W - BASE G13; BULBO T8; 120 CM DE COMPRIMENTO; POTÊNCIA NOMINAL 20 W; TENSÃO 110/220V; FREQUENCIA 60HZ; TEMPERATURA DA COR DE 6500K; IP 43; GARANTIA MÍNIMA DE 1 (UM) ANO CONTRA DEFEITOS DE FABRICAÇÃO.</v>
      </c>
      <c r="R82" s="48" t="str">
        <f>'PLANILHA DE ITENS INICIAL'!R82</f>
        <v>UNID</v>
      </c>
      <c r="S82" s="48" t="str">
        <f>'PLANILHA DE ITENS INICIAL'!S82</f>
        <v>LEDNOW ELETRONICOS IMPORTACAO E EXPORTACAO LTDA - ME (COMPRASNET)</v>
      </c>
      <c r="T82" s="48" t="str">
        <f>'PLANILHA DE ITENS INICIAL'!T82</f>
        <v>21.370.621/0001-37</v>
      </c>
      <c r="U82" s="52">
        <f>'PLANILHA DE ITENS INICIAL'!U82</f>
        <v>11.53</v>
      </c>
      <c r="V82" s="48" t="str">
        <f>'PLANILHA DE ITENS INICIAL'!V82</f>
        <v>COMSERMAS COMERCIO DE MATERIAIS DE CONSTRUCAO LTDA - EPP (COMPRASNET)</v>
      </c>
      <c r="W82" s="48" t="str">
        <f>'PLANILHA DE ITENS INICIAL'!W82</f>
        <v>26.420.698/0001-98</v>
      </c>
      <c r="X82" s="52">
        <f>'PLANILHA DE ITENS INICIAL'!X82</f>
        <v>12.05</v>
      </c>
      <c r="Y82" s="48" t="str">
        <f>'PLANILHA DE ITENS INICIAL'!Y82</f>
        <v>JRS DISTRIBUICOES LTDA (COMPRASNET)</v>
      </c>
      <c r="Z82" s="48" t="str">
        <f>'PLANILHA DE ITENS INICIAL'!Z82</f>
        <v>32.213.763/0001-07</v>
      </c>
      <c r="AA82" s="52">
        <f>'PLANILHA DE ITENS INICIAL'!AA82</f>
        <v>10.9</v>
      </c>
      <c r="AB82" s="53">
        <f>'[1]PLANILHA DE ITENS INICIAL'!AB82</f>
        <v>11.493333333333332</v>
      </c>
      <c r="AC82" s="53">
        <v>11</v>
      </c>
      <c r="AE82" s="55"/>
      <c r="AF82" s="56"/>
      <c r="AG82" s="56"/>
      <c r="AH82" s="56"/>
      <c r="AI82" s="56"/>
      <c r="AJ82" s="56"/>
      <c r="AK82" s="56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8">
        <v>300</v>
      </c>
      <c r="CQ82" s="59"/>
      <c r="CR82" s="60"/>
      <c r="CS82" s="61"/>
      <c r="CT82" s="62"/>
      <c r="CU82" s="63">
        <f>CT82*AC82</f>
        <v>0</v>
      </c>
    </row>
    <row r="83" spans="1:99" s="54" customFormat="1" ht="60" customHeight="1">
      <c r="A83" s="48" t="str">
        <f>'PLANILHA DE ITENS INICIAL'!A83</f>
        <v>HTO</v>
      </c>
      <c r="B83" s="48" t="str">
        <f>'PLANILHA DE ITENS INICIAL'!B83</f>
        <v>CONSUMO</v>
      </c>
      <c r="C83" s="48" t="str">
        <f>'PLANILHA DE ITENS INICIAL'!C83</f>
        <v>MATERIAIS ELÉTRICOS - CONSUMO</v>
      </c>
      <c r="D83" s="48">
        <f>'PLANILHA DE ITENS INICIAL'!D83</f>
        <v>26</v>
      </c>
      <c r="E83" s="48" t="str">
        <f>'PLANILHA DE ITENS INICIAL'!E83</f>
        <v>Material Elétrico e Eletrônico</v>
      </c>
      <c r="F83" s="48" t="str">
        <f>'PLANILHA DE ITENS INICIAL'!F83</f>
        <v>16/2019</v>
      </c>
      <c r="G83" s="48" t="str">
        <f>'PLANILHA DE ITENS INICIAL'!G83</f>
        <v>16/2019</v>
      </c>
      <c r="H83" s="48" t="str">
        <f>'PLANILHA DE ITENS INICIAL'!H83</f>
        <v>23305.005174.2019-58</v>
      </c>
      <c r="I83" s="48">
        <f>'PLANILHA DE ITENS INICIAL'!I83</f>
        <v>158154</v>
      </c>
      <c r="J83" s="49"/>
      <c r="K83" s="48" t="str">
        <f>'PLANILHA DE ITENS INICIAL'!K83</f>
        <v>60 DIAS</v>
      </c>
      <c r="L83" s="48" t="str">
        <f>'PLANILHA DE ITENS INICIAL'!L83</f>
        <v>NÃO SE APLICA</v>
      </c>
      <c r="M83" s="48"/>
      <c r="N83" s="50">
        <f>'PLANILHA DE ITENS INICIAL'!N83</f>
        <v>82</v>
      </c>
      <c r="O83" s="48">
        <f>'PLANILHA DE ITENS INICIAL'!O83</f>
        <v>109126</v>
      </c>
      <c r="P83" s="48" t="str">
        <f>'PLANILHA DE ITENS INICIAL'!P83</f>
        <v>LAMPADA MISTA 160W</v>
      </c>
      <c r="Q83" s="51" t="str">
        <f>'PLANILHA DE ITENS INICIAL'!Q83</f>
        <v>LAMPADA MISTA 160W - POTÊNCIA NOMINAL 160W; TENSÃO 220V; MERCÚRIO E TUNGSTÊNIO; BASE E27/; GARANTIA MÍNIMA DE 1 (UM) ANO CONTRA DEFEITOS DE FABRICAÇÃO.</v>
      </c>
      <c r="R83" s="48" t="str">
        <f>'PLANILHA DE ITENS INICIAL'!R83</f>
        <v>UNID</v>
      </c>
      <c r="S83" s="48" t="str">
        <f>'PLANILHA DE ITENS INICIAL'!S83</f>
        <v>H L P COMERCIO ELETRO-FONIA LTDA - EPP (COMPRASNET)</v>
      </c>
      <c r="T83" s="48" t="str">
        <f>'PLANILHA DE ITENS INICIAL'!T83</f>
        <v>16.866.828/0001-67</v>
      </c>
      <c r="U83" s="52">
        <f>'PLANILHA DE ITENS INICIAL'!U83</f>
        <v>16.29</v>
      </c>
      <c r="V83" s="48" t="str">
        <f>'PLANILHA DE ITENS INICIAL'!V83</f>
        <v>NAUIRES ANTONIO DOS SANTOS 52286967687 (COMPRASNET)</v>
      </c>
      <c r="W83" s="48" t="str">
        <f>'PLANILHA DE ITENS INICIAL'!W83</f>
        <v>28.806.187/0001-34</v>
      </c>
      <c r="X83" s="52">
        <f>'PLANILHA DE ITENS INICIAL'!X83</f>
        <v>14.98</v>
      </c>
      <c r="Y83" s="48" t="str">
        <f>'PLANILHA DE ITENS INICIAL'!Y83</f>
        <v>RC TEIVE COMERCIO E DISTRIBUICAO LTDA - ME (COMPRASNET)</v>
      </c>
      <c r="Z83" s="48" t="str">
        <f>'PLANILHA DE ITENS INICIAL'!Z83</f>
        <v>04.176.836/0001-00</v>
      </c>
      <c r="AA83" s="52">
        <f>'PLANILHA DE ITENS INICIAL'!AA83</f>
        <v>14.21</v>
      </c>
      <c r="AB83" s="53">
        <f>'[1]PLANILHA DE ITENS INICIAL'!AB83</f>
        <v>15.160000000000002</v>
      </c>
      <c r="AC83" s="53">
        <v>15.16</v>
      </c>
      <c r="AE83" s="55"/>
      <c r="AF83" s="56"/>
      <c r="AG83" s="56"/>
      <c r="AH83" s="56"/>
      <c r="AI83" s="56"/>
      <c r="AJ83" s="56"/>
      <c r="AK83" s="56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8"/>
      <c r="CQ83" s="59"/>
      <c r="CR83" s="60"/>
      <c r="CS83" s="61"/>
      <c r="CT83" s="62"/>
      <c r="CU83" s="63">
        <f>CT83*AC83</f>
        <v>0</v>
      </c>
    </row>
    <row r="84" spans="1:99" s="54" customFormat="1" ht="51" customHeight="1">
      <c r="A84" s="48" t="str">
        <f>'PLANILHA DE ITENS INICIAL'!A84</f>
        <v>HTO</v>
      </c>
      <c r="B84" s="48" t="str">
        <f>'PLANILHA DE ITENS INICIAL'!B84</f>
        <v>CONSUMO</v>
      </c>
      <c r="C84" s="48" t="str">
        <f>'PLANILHA DE ITENS INICIAL'!C84</f>
        <v>MATERIAIS ELÉTRICOS - CONSUMO</v>
      </c>
      <c r="D84" s="73">
        <f>'PLANILHA DE ITENS INICIAL'!D84</f>
        <v>26</v>
      </c>
      <c r="E84" s="73" t="str">
        <f>'PLANILHA DE ITENS INICIAL'!E84</f>
        <v>Material Elétrico e Eletrônico</v>
      </c>
      <c r="F84" s="73" t="str">
        <f>'PLANILHA DE ITENS INICIAL'!F84</f>
        <v>16/2019</v>
      </c>
      <c r="G84" s="73" t="str">
        <f>'PLANILHA DE ITENS INICIAL'!G84</f>
        <v>16/2019</v>
      </c>
      <c r="H84" s="73" t="str">
        <f>'PLANILHA DE ITENS INICIAL'!H84</f>
        <v>23305.005174.2019-58</v>
      </c>
      <c r="I84" s="73">
        <f>'PLANILHA DE ITENS INICIAL'!I84</f>
        <v>158154</v>
      </c>
      <c r="J84" s="73"/>
      <c r="K84" s="73" t="str">
        <f>'PLANILHA DE ITENS INICIAL'!K84</f>
        <v>60 DIAS</v>
      </c>
      <c r="L84" s="73" t="str">
        <f>'PLANILHA DE ITENS INICIAL'!L84</f>
        <v>NÃO SE APLICA</v>
      </c>
      <c r="M84" s="73"/>
      <c r="N84" s="74">
        <f>'PLANILHA DE ITENS INICIAL'!N84</f>
        <v>83</v>
      </c>
      <c r="O84" s="73">
        <f>'PLANILHA DE ITENS INICIAL'!O84</f>
        <v>109126</v>
      </c>
      <c r="P84" s="73" t="str">
        <f>'PLANILHA DE ITENS INICIAL'!P84</f>
        <v>LAMPADA MISTA 250W</v>
      </c>
      <c r="Q84" s="75" t="str">
        <f>'PLANILHA DE ITENS INICIAL'!Q84</f>
        <v>LAMPADA MISTA 250W - POTÊNCIA NOMINAL 250 W; TENSÃO 220V; BASE E40, BULBO ELÍPTICO. GARANTIA MÍNIMA DE 1 (UM) ANO CONTRA DEFEITOS DE FABRICAÇÃO.</v>
      </c>
      <c r="R84" s="73" t="str">
        <f>'PLANILHA DE ITENS INICIAL'!R84</f>
        <v>UNID</v>
      </c>
      <c r="S84" s="73" t="str">
        <f>'PLANILHA DE ITENS INICIAL'!S84</f>
        <v>INFINITY IMPORTACAO E COMERCIO DE LUMINARIAS LTDA (COMPRASNET)</v>
      </c>
      <c r="T84" s="73" t="str">
        <f>'PLANILHA DE ITENS INICIAL'!T84</f>
        <v>14.150.937/0001-58</v>
      </c>
      <c r="U84" s="76">
        <f>'PLANILHA DE ITENS INICIAL'!U84</f>
        <v>12.6</v>
      </c>
      <c r="V84" s="73" t="str">
        <f>'PLANILHA DE ITENS INICIAL'!V84</f>
        <v>LICITE BRASIL COMERCIO E SERVICOS EIRELI - ME (COMPRASNET)</v>
      </c>
      <c r="W84" s="73" t="str">
        <f>'PLANILHA DE ITENS INICIAL'!W84</f>
        <v>27.184.259/0001-96</v>
      </c>
      <c r="X84" s="76">
        <f>'PLANILHA DE ITENS INICIAL'!X84</f>
        <v>13.77</v>
      </c>
      <c r="Y84" s="73" t="str">
        <f>'PLANILHA DE ITENS INICIAL'!Y84</f>
        <v>V.B. MATERIAIS ELETRICOS EIRELI - ME (COMPRASNET)</v>
      </c>
      <c r="Z84" s="73" t="str">
        <f>'PLANILHA DE ITENS INICIAL'!Z84</f>
        <v>27.675.543/0001-65</v>
      </c>
      <c r="AA84" s="76">
        <f>'PLANILHA DE ITENS INICIAL'!AA84</f>
        <v>14</v>
      </c>
      <c r="AB84" s="77">
        <f>'[1]PLANILHA DE ITENS INICIAL'!AB84</f>
        <v>13.456666666666665</v>
      </c>
      <c r="AC84" s="77" t="s">
        <v>604</v>
      </c>
      <c r="AD84" s="78"/>
      <c r="AE84" s="79"/>
      <c r="AF84" s="79"/>
      <c r="AG84" s="79"/>
      <c r="AH84" s="79"/>
      <c r="AI84" s="79"/>
      <c r="AJ84" s="79"/>
      <c r="AK84" s="79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1"/>
      <c r="CQ84" s="81"/>
      <c r="CR84" s="81"/>
      <c r="CS84" s="81"/>
      <c r="CT84" s="73"/>
      <c r="CU84" s="76"/>
    </row>
    <row r="85" spans="1:99" s="54" customFormat="1" ht="48" customHeight="1">
      <c r="A85" s="48" t="str">
        <f>'PLANILHA DE ITENS INICIAL'!A85</f>
        <v>HTO</v>
      </c>
      <c r="B85" s="48" t="str">
        <f>'PLANILHA DE ITENS INICIAL'!B85</f>
        <v>CONSUMO</v>
      </c>
      <c r="C85" s="48" t="str">
        <f>'PLANILHA DE ITENS INICIAL'!C85</f>
        <v>MATERIAIS ELÉTRICOS - CONSUMO</v>
      </c>
      <c r="D85" s="73">
        <f>'PLANILHA DE ITENS INICIAL'!D85</f>
        <v>26</v>
      </c>
      <c r="E85" s="73" t="str">
        <f>'PLANILHA DE ITENS INICIAL'!E85</f>
        <v>Material Elétrico e Eletrônico</v>
      </c>
      <c r="F85" s="73" t="str">
        <f>'PLANILHA DE ITENS INICIAL'!F85</f>
        <v>16/2019</v>
      </c>
      <c r="G85" s="73" t="str">
        <f>'PLANILHA DE ITENS INICIAL'!G85</f>
        <v>16/2019</v>
      </c>
      <c r="H85" s="73" t="str">
        <f>'PLANILHA DE ITENS INICIAL'!H85</f>
        <v>23305.005174.2019-58</v>
      </c>
      <c r="I85" s="73">
        <f>'PLANILHA DE ITENS INICIAL'!I85</f>
        <v>158154</v>
      </c>
      <c r="J85" s="73"/>
      <c r="K85" s="73" t="str">
        <f>'PLANILHA DE ITENS INICIAL'!K85</f>
        <v>60 DIAS</v>
      </c>
      <c r="L85" s="73" t="str">
        <f>'PLANILHA DE ITENS INICIAL'!L85</f>
        <v>NÃO SE APLICA</v>
      </c>
      <c r="M85" s="73"/>
      <c r="N85" s="74">
        <f>'PLANILHA DE ITENS INICIAL'!N85</f>
        <v>84</v>
      </c>
      <c r="O85" s="73">
        <f>'PLANILHA DE ITENS INICIAL'!O85</f>
        <v>109126</v>
      </c>
      <c r="P85" s="73" t="str">
        <f>'PLANILHA DE ITENS INICIAL'!P85</f>
        <v>LAMPADA MISTA 500W</v>
      </c>
      <c r="Q85" s="75" t="str">
        <f>'PLANILHA DE ITENS INICIAL'!Q85</f>
        <v>LAMPADA MISTA 500W - POTÊNCIA NOMINAL 500W; TENSÃO 220V; BASE E40, BULBO ELÍPTICO. GARANTIA MÍNIMA DE 1 (UM) ANO CONTRA DEFEITOS DE FABRICAÇÃO.</v>
      </c>
      <c r="R85" s="73" t="str">
        <f>'PLANILHA DE ITENS INICIAL'!R85</f>
        <v>UNID</v>
      </c>
      <c r="S85" s="73" t="str">
        <f>'PLANILHA DE ITENS INICIAL'!S85</f>
        <v>V.B. MATERIAIS ELETRICOS EIRELI - ME (COMPRASNET)</v>
      </c>
      <c r="T85" s="73" t="str">
        <f>'PLANILHA DE ITENS INICIAL'!T85</f>
        <v>27.675.543/0001-65</v>
      </c>
      <c r="U85" s="76">
        <f>'PLANILHA DE ITENS INICIAL'!U85</f>
        <v>22.1</v>
      </c>
      <c r="V85" s="73" t="str">
        <f>'PLANILHA DE ITENS INICIAL'!V85</f>
        <v>SANTIM ILUMINACAO LTDA - EPP (COMPRASNET)</v>
      </c>
      <c r="W85" s="73" t="str">
        <f>'PLANILHA DE ITENS INICIAL'!W85</f>
        <v>24.292.238/0001-04</v>
      </c>
      <c r="X85" s="76">
        <f>'PLANILHA DE ITENS INICIAL'!X85</f>
        <v>22.86</v>
      </c>
      <c r="Y85" s="73" t="str">
        <f>'PLANILHA DE ITENS INICIAL'!Y85</f>
        <v>ARLETE SOUZA DA SILVA 26605546253 (COMPRASNET)</v>
      </c>
      <c r="Z85" s="73" t="str">
        <f>'PLANILHA DE ITENS INICIAL'!Z85</f>
        <v>25.408.885/0001-93</v>
      </c>
      <c r="AA85" s="76">
        <f>'PLANILHA DE ITENS INICIAL'!AA85</f>
        <v>20</v>
      </c>
      <c r="AB85" s="77">
        <f>'[1]PLANILHA DE ITENS INICIAL'!AB85</f>
        <v>21.653333333333336</v>
      </c>
      <c r="AC85" s="77" t="s">
        <v>604</v>
      </c>
      <c r="AD85" s="78"/>
      <c r="AE85" s="79"/>
      <c r="AF85" s="79"/>
      <c r="AG85" s="79"/>
      <c r="AH85" s="79"/>
      <c r="AI85" s="79"/>
      <c r="AJ85" s="79"/>
      <c r="AK85" s="79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1"/>
      <c r="CQ85" s="81"/>
      <c r="CR85" s="81"/>
      <c r="CS85" s="81"/>
      <c r="CT85" s="73"/>
      <c r="CU85" s="76"/>
    </row>
    <row r="86" spans="1:99" s="54" customFormat="1" ht="60" customHeight="1">
      <c r="A86" s="48" t="str">
        <f>'PLANILHA DE ITENS INICIAL'!A86</f>
        <v>HTO</v>
      </c>
      <c r="B86" s="48" t="str">
        <f>'PLANILHA DE ITENS INICIAL'!B86</f>
        <v>CONSUMO</v>
      </c>
      <c r="C86" s="48" t="str">
        <f>'PLANILHA DE ITENS INICIAL'!C86</f>
        <v>MATERIAIS ELÉTRICOS - CONSUMO</v>
      </c>
      <c r="D86" s="73">
        <f>'PLANILHA DE ITENS INICIAL'!D86</f>
        <v>26</v>
      </c>
      <c r="E86" s="73" t="str">
        <f>'PLANILHA DE ITENS INICIAL'!E86</f>
        <v>Material Elétrico e Eletrônico</v>
      </c>
      <c r="F86" s="73" t="str">
        <f>'PLANILHA DE ITENS INICIAL'!F86</f>
        <v>16/2019</v>
      </c>
      <c r="G86" s="73" t="str">
        <f>'PLANILHA DE ITENS INICIAL'!G86</f>
        <v>16/2019</v>
      </c>
      <c r="H86" s="73" t="str">
        <f>'PLANILHA DE ITENS INICIAL'!H86</f>
        <v>23305.005174.2019-58</v>
      </c>
      <c r="I86" s="73">
        <f>'PLANILHA DE ITENS INICIAL'!I86</f>
        <v>158154</v>
      </c>
      <c r="J86" s="73"/>
      <c r="K86" s="73" t="str">
        <f>'PLANILHA DE ITENS INICIAL'!K86</f>
        <v>60 DIAS</v>
      </c>
      <c r="L86" s="73" t="str">
        <f>'PLANILHA DE ITENS INICIAL'!L86</f>
        <v>NÃO SE APLICA</v>
      </c>
      <c r="M86" s="73"/>
      <c r="N86" s="74">
        <f>'PLANILHA DE ITENS INICIAL'!N86</f>
        <v>85</v>
      </c>
      <c r="O86" s="73">
        <f>'PLANILHA DE ITENS INICIAL'!O86</f>
        <v>42323</v>
      </c>
      <c r="P86" s="73" t="str">
        <f>'PLANILHA DE ITENS INICIAL'!P86</f>
        <v>LÂMPADA VAPOR METÁLICO 250W</v>
      </c>
      <c r="Q86" s="75" t="str">
        <f>'PLANILHA DE ITENS INICIAL'!Q86</f>
        <v>LÂMPADA VAPOR METÁLICO 250W - POTÊNCIA NOMINAL 250W; BULBO TUBULAR; TENSÃO 220V; FREQUÊNCIA 60 HZ; BASE E40; GARANTIA MÍNIMA DE 1 (UM) ANO CONTRA DEFEITOS DE FABRICAÇÃO.</v>
      </c>
      <c r="R86" s="73" t="str">
        <f>'PLANILHA DE ITENS INICIAL'!R86</f>
        <v>UNID</v>
      </c>
      <c r="S86" s="73" t="str">
        <f>'PLANILHA DE ITENS INICIAL'!S86</f>
        <v>DILUZ COMERCIO DE MATERIAIS ELETRICOS LTDA - EPP (COMPRASNET)</v>
      </c>
      <c r="T86" s="73" t="str">
        <f>'PLANILHA DE ITENS INICIAL'!T86</f>
        <v>11.997.015/0001-92</v>
      </c>
      <c r="U86" s="76">
        <f>'PLANILHA DE ITENS INICIAL'!U86</f>
        <v>25.2</v>
      </c>
      <c r="V86" s="73" t="str">
        <f>'PLANILHA DE ITENS INICIAL'!V86</f>
        <v>V.B. MATERIAIS ELETRICOS EIRELI - ME (COMPRASNET)</v>
      </c>
      <c r="W86" s="73" t="str">
        <f>'PLANILHA DE ITENS INICIAL'!W86</f>
        <v>27.675.543/0001-65</v>
      </c>
      <c r="X86" s="76">
        <f>'PLANILHA DE ITENS INICIAL'!X86</f>
        <v>24</v>
      </c>
      <c r="Y86" s="73" t="str">
        <f>'PLANILHA DE ITENS INICIAL'!Y86</f>
        <v>LUZ &amp; CIA EIRELI (COMPRASNET)</v>
      </c>
      <c r="Z86" s="73" t="str">
        <f>'PLANILHA DE ITENS INICIAL'!Z86</f>
        <v>31.075.299/0001-77</v>
      </c>
      <c r="AA86" s="76">
        <f>'PLANILHA DE ITENS INICIAL'!AA86</f>
        <v>21.6</v>
      </c>
      <c r="AB86" s="77">
        <f>'[1]PLANILHA DE ITENS INICIAL'!AB86</f>
        <v>23.600000000000005</v>
      </c>
      <c r="AC86" s="77" t="s">
        <v>604</v>
      </c>
      <c r="AD86" s="78"/>
      <c r="AE86" s="79"/>
      <c r="AF86" s="79"/>
      <c r="AG86" s="79"/>
      <c r="AH86" s="79"/>
      <c r="AI86" s="79"/>
      <c r="AJ86" s="79"/>
      <c r="AK86" s="79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1"/>
      <c r="CQ86" s="81"/>
      <c r="CR86" s="81"/>
      <c r="CS86" s="81"/>
      <c r="CT86" s="73"/>
      <c r="CU86" s="76"/>
    </row>
    <row r="87" spans="1:99" s="54" customFormat="1" ht="60" customHeight="1">
      <c r="A87" s="48" t="str">
        <f>'PLANILHA DE ITENS INICIAL'!A87</f>
        <v>HTO</v>
      </c>
      <c r="B87" s="48" t="str">
        <f>'PLANILHA DE ITENS INICIAL'!B87</f>
        <v>CONSUMO</v>
      </c>
      <c r="C87" s="48" t="str">
        <f>'PLANILHA DE ITENS INICIAL'!C87</f>
        <v>MATERIAIS ELÉTRICOS - CONSUMO</v>
      </c>
      <c r="D87" s="73">
        <f>'PLANILHA DE ITENS INICIAL'!D87</f>
        <v>26</v>
      </c>
      <c r="E87" s="73" t="str">
        <f>'PLANILHA DE ITENS INICIAL'!E87</f>
        <v>Material Elétrico e Eletrônico</v>
      </c>
      <c r="F87" s="73" t="str">
        <f>'PLANILHA DE ITENS INICIAL'!F87</f>
        <v>16/2019</v>
      </c>
      <c r="G87" s="73" t="str">
        <f>'PLANILHA DE ITENS INICIAL'!G87</f>
        <v>16/2019</v>
      </c>
      <c r="H87" s="73" t="str">
        <f>'PLANILHA DE ITENS INICIAL'!H87</f>
        <v>23305.005174.2019-58</v>
      </c>
      <c r="I87" s="73">
        <f>'PLANILHA DE ITENS INICIAL'!I87</f>
        <v>158154</v>
      </c>
      <c r="J87" s="73"/>
      <c r="K87" s="73" t="str">
        <f>'PLANILHA DE ITENS INICIAL'!K87</f>
        <v>60 DIAS</v>
      </c>
      <c r="L87" s="73" t="str">
        <f>'PLANILHA DE ITENS INICIAL'!L87</f>
        <v>NÃO SE APLICA</v>
      </c>
      <c r="M87" s="73"/>
      <c r="N87" s="74">
        <f>'PLANILHA DE ITENS INICIAL'!N87</f>
        <v>86</v>
      </c>
      <c r="O87" s="73">
        <f>'PLANILHA DE ITENS INICIAL'!O87</f>
        <v>42323</v>
      </c>
      <c r="P87" s="73" t="str">
        <f>'PLANILHA DE ITENS INICIAL'!P87</f>
        <v>LÂMPADA VAPOR METÁLICO 400W</v>
      </c>
      <c r="Q87" s="75" t="str">
        <f>'PLANILHA DE ITENS INICIAL'!Q87</f>
        <v>LÂMPADA VAPOR METÁLICO 400W - POTÊNCIA NOMINAL 400W; BULBO TUBULAR; TENSÃO 220V; FREQUÊNCIA 60 HZ; BASE E40; GARANTIA MÍNIMA DE 1 (UM) ANO CONTRA DEFEITOS DE FABRICAÇÃO.</v>
      </c>
      <c r="R87" s="73" t="str">
        <f>'PLANILHA DE ITENS INICIAL'!R87</f>
        <v>UNID</v>
      </c>
      <c r="S87" s="73" t="str">
        <f>'PLANILHA DE ITENS INICIAL'!S87</f>
        <v>INFINITY IMPORTACAO E COMERCIO DE LUMINARIAS LTDA (COMPRASNET)</v>
      </c>
      <c r="T87" s="73" t="str">
        <f>'PLANILHA DE ITENS INICIAL'!T87</f>
        <v>14.150.937/0001-58</v>
      </c>
      <c r="U87" s="76">
        <f>'PLANILHA DE ITENS INICIAL'!U87</f>
        <v>25.66</v>
      </c>
      <c r="V87" s="73" t="str">
        <f>'PLANILHA DE ITENS INICIAL'!V87</f>
        <v>V.B. MATERIAIS ELETRICOS EIRELI - ME (COMPRASNET)</v>
      </c>
      <c r="W87" s="73" t="str">
        <f>'PLANILHA DE ITENS INICIAL'!W87</f>
        <v>27.675.543/0001-65</v>
      </c>
      <c r="X87" s="76">
        <f>'PLANILHA DE ITENS INICIAL'!X87</f>
        <v>24.3</v>
      </c>
      <c r="Y87" s="73" t="str">
        <f>'PLANILHA DE ITENS INICIAL'!Y87</f>
        <v>SANTIM ILUMINACAO LTDA - EPP (COMPRASNET)</v>
      </c>
      <c r="Z87" s="73" t="str">
        <f>'PLANILHA DE ITENS INICIAL'!Z87</f>
        <v>24.292.238/0001-04</v>
      </c>
      <c r="AA87" s="76">
        <f>'PLANILHA DE ITENS INICIAL'!AA87</f>
        <v>20.37</v>
      </c>
      <c r="AB87" s="77">
        <f>'[1]PLANILHA DE ITENS INICIAL'!AB87</f>
        <v>23.44333333333333</v>
      </c>
      <c r="AC87" s="77" t="s">
        <v>604</v>
      </c>
      <c r="AD87" s="78"/>
      <c r="AE87" s="79"/>
      <c r="AF87" s="79"/>
      <c r="AG87" s="79"/>
      <c r="AH87" s="79"/>
      <c r="AI87" s="79"/>
      <c r="AJ87" s="79"/>
      <c r="AK87" s="79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1"/>
      <c r="CQ87" s="81"/>
      <c r="CR87" s="81"/>
      <c r="CS87" s="81"/>
      <c r="CT87" s="73"/>
      <c r="CU87" s="76"/>
    </row>
    <row r="88" spans="1:99" s="54" customFormat="1" ht="144" customHeight="1">
      <c r="A88" s="48" t="str">
        <f>'PLANILHA DE ITENS INICIAL'!A88</f>
        <v>HTO</v>
      </c>
      <c r="B88" s="48" t="str">
        <f>'PLANILHA DE ITENS INICIAL'!B88</f>
        <v>CONSUMO</v>
      </c>
      <c r="C88" s="48" t="str">
        <f>'PLANILHA DE ITENS INICIAL'!C88</f>
        <v>MATERIAIS ELÉTRICOS - CONSUMO</v>
      </c>
      <c r="D88" s="48">
        <f>'PLANILHA DE ITENS INICIAL'!D88</f>
        <v>26</v>
      </c>
      <c r="E88" s="48" t="str">
        <f>'PLANILHA DE ITENS INICIAL'!E88</f>
        <v>Material Elétrico e Eletrônico</v>
      </c>
      <c r="F88" s="48" t="str">
        <f>'PLANILHA DE ITENS INICIAL'!F88</f>
        <v>16/2019</v>
      </c>
      <c r="G88" s="48" t="str">
        <f>'PLANILHA DE ITENS INICIAL'!G88</f>
        <v>16/2019</v>
      </c>
      <c r="H88" s="48" t="str">
        <f>'PLANILHA DE ITENS INICIAL'!H88</f>
        <v>23305.005174.2019-58</v>
      </c>
      <c r="I88" s="48">
        <f>'PLANILHA DE ITENS INICIAL'!I88</f>
        <v>158154</v>
      </c>
      <c r="J88" s="49"/>
      <c r="K88" s="48" t="str">
        <f>'PLANILHA DE ITENS INICIAL'!K88</f>
        <v>60 DIAS</v>
      </c>
      <c r="L88" s="48" t="str">
        <f>'PLANILHA DE ITENS INICIAL'!L88</f>
        <v>NÃO SE APLICA</v>
      </c>
      <c r="M88" s="48"/>
      <c r="N88" s="50">
        <f>'PLANILHA DE ITENS INICIAL'!N88</f>
        <v>87</v>
      </c>
      <c r="O88" s="48">
        <f>'PLANILHA DE ITENS INICIAL'!O88</f>
        <v>150260</v>
      </c>
      <c r="P88" s="48" t="str">
        <f>'PLANILHA DE ITENS INICIAL'!P88</f>
        <v>LUMINÁRIA ILUMINAÇÃO PÚBLICA LED</v>
      </c>
      <c r="Q88" s="51" t="str">
        <f>'PLANILHA DE ITENS INICIAL'!Q88</f>
        <v>LUMINÁRIA ILUMINAÇÃO PÚBLICA LED - POTÊNCIA NOMINAL DE, NO MÍNIMO, 150W; LUZ BRANCA; COM ENCAIXE PARA POSTE DE ILUMINAÇÃO PÚBLICA; ESPECIFICAÇÕES MÍNIMAS: BIVOLT AUTOMÁTICO; TEMPERATURA DE COR: 5000K; GRAU DE PROTEÇÃO ÁGUA/POEIRA (MÍN): IP66; CERTIFICADO PELO INMETRO; VIDA ÚTIL DE, NO MÍNIMO, 20.000 HORAS; GARANTIA MÍNIMA DE 2 (DOIS) ANOS; REFERÊNCIA DAS CARACTERÍSTICAS TÉCNICAS: PRODUTO SIMILAR OU SUPERIOR À MARCA LEDSTAR.</v>
      </c>
      <c r="R88" s="48" t="str">
        <f>'PLANILHA DE ITENS INICIAL'!R88</f>
        <v>UNID</v>
      </c>
      <c r="S88" s="48" t="str">
        <f>'PLANILHA DE ITENS INICIAL'!S88</f>
        <v>MULTI LITE COMERCIAL ELETRICA LTDA. - EPP (COMPRASNET)</v>
      </c>
      <c r="T88" s="48" t="str">
        <f>'PLANILHA DE ITENS INICIAL'!T88</f>
        <v>28.423.235/0001-05</v>
      </c>
      <c r="U88" s="52">
        <f>'PLANILHA DE ITENS INICIAL'!U88</f>
        <v>290</v>
      </c>
      <c r="V88" s="48" t="str">
        <f>'PLANILHA DE ITENS INICIAL'!V88</f>
        <v>JA COMERCIO VAREJISTA E ATACADISTA, SERVICOS E DISTRIBU (COMPRASNET)</v>
      </c>
      <c r="W88" s="48" t="str">
        <f>'PLANILHA DE ITENS INICIAL'!W88</f>
        <v>33.063.052/0001-66</v>
      </c>
      <c r="X88" s="52">
        <f>'PLANILHA DE ITENS INICIAL'!X88</f>
        <v>360</v>
      </c>
      <c r="Y88" s="48" t="str">
        <f>'PLANILHA DE ITENS INICIAL'!Y88</f>
        <v>M.A.B COMERCIO DE MATERIAIS ELETRICOS EIRELI (COMPRASNET)</v>
      </c>
      <c r="Z88" s="48" t="str">
        <f>'PLANILHA DE ITENS INICIAL'!Z88</f>
        <v>31.458.851/0001-06</v>
      </c>
      <c r="AA88" s="52">
        <f>'PLANILHA DE ITENS INICIAL'!AA88</f>
        <v>302.26</v>
      </c>
      <c r="AB88" s="53">
        <f>'[1]PLANILHA DE ITENS INICIAL'!AB88</f>
        <v>317.42</v>
      </c>
      <c r="AC88" s="53">
        <v>248</v>
      </c>
      <c r="AE88" s="55"/>
      <c r="AF88" s="56"/>
      <c r="AG88" s="56"/>
      <c r="AH88" s="56"/>
      <c r="AI88" s="56"/>
      <c r="AJ88" s="56"/>
      <c r="AK88" s="56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8">
        <v>30</v>
      </c>
      <c r="CQ88" s="59"/>
      <c r="CR88" s="60"/>
      <c r="CS88" s="61"/>
      <c r="CT88" s="62"/>
      <c r="CU88" s="63">
        <f>CT88*AC88</f>
        <v>0</v>
      </c>
    </row>
    <row r="89" spans="1:99" s="54" customFormat="1" ht="132" customHeight="1">
      <c r="A89" s="48" t="str">
        <f>'PLANILHA DE ITENS INICIAL'!A89</f>
        <v>HTO</v>
      </c>
      <c r="B89" s="48" t="str">
        <f>'PLANILHA DE ITENS INICIAL'!B89</f>
        <v>CONSUMO</v>
      </c>
      <c r="C89" s="48" t="str">
        <f>'PLANILHA DE ITENS INICIAL'!C89</f>
        <v>MATERIAIS ELÉTRICOS - CONSUMO</v>
      </c>
      <c r="D89" s="48">
        <f>'PLANILHA DE ITENS INICIAL'!D89</f>
        <v>26</v>
      </c>
      <c r="E89" s="48" t="str">
        <f>'PLANILHA DE ITENS INICIAL'!E89</f>
        <v>Material Elétrico e Eletrônico</v>
      </c>
      <c r="F89" s="48" t="str">
        <f>'PLANILHA DE ITENS INICIAL'!F89</f>
        <v>16/2019</v>
      </c>
      <c r="G89" s="48" t="str">
        <f>'PLANILHA DE ITENS INICIAL'!G89</f>
        <v>16/2019</v>
      </c>
      <c r="H89" s="48" t="str">
        <f>'PLANILHA DE ITENS INICIAL'!H89</f>
        <v>23305.005174.2019-58</v>
      </c>
      <c r="I89" s="48">
        <f>'PLANILHA DE ITENS INICIAL'!I89</f>
        <v>158154</v>
      </c>
      <c r="J89" s="49"/>
      <c r="K89" s="48" t="str">
        <f>'PLANILHA DE ITENS INICIAL'!K89</f>
        <v>60 DIAS</v>
      </c>
      <c r="L89" s="48" t="str">
        <f>'PLANILHA DE ITENS INICIAL'!L89</f>
        <v>NÃO SE APLICA</v>
      </c>
      <c r="M89" s="48"/>
      <c r="N89" s="50">
        <f>'PLANILHA DE ITENS INICIAL'!N89</f>
        <v>88</v>
      </c>
      <c r="O89" s="48">
        <f>'PLANILHA DE ITENS INICIAL'!O89</f>
        <v>150962</v>
      </c>
      <c r="P89" s="48" t="str">
        <f>'PLANILHA DE ITENS INICIAL'!P89</f>
        <v>LUZ DE EMERGÊNCIA LED</v>
      </c>
      <c r="Q89" s="51" t="str">
        <f>'PLANILHA DE ITENS INICIAL'!Q89</f>
        <v>LUZ DE EMERGÊNCIA LED - COM 30 LEDS; PARA FIXAÇÃO À PAREDE/TETO; LUZ BRANCA; FABRICADO EM CORPO PLÁSTICO; AUTONOMIA DE, NO MÍNIMO, 12 HORAS; COM BATERIA INTERNA RECARREGÁVEL; ESPECIFICAÇÕES MÍNIMAS: POTÊNCIA NOMINAL (MÍN): 3W; TENSÃO: BIVOLT; FREQUÊNCIA: 60HZ; FLUXO LUMINOSO (MÍN): 30 LÚMENS; BIVOLT; GARANTIA DE, NO MÍNIMO, 6 (SEIS) MESES CONTRA DEFEITOS DE FABRICAÇÃO.</v>
      </c>
      <c r="R89" s="48" t="str">
        <f>'PLANILHA DE ITENS INICIAL'!R89</f>
        <v>UNID</v>
      </c>
      <c r="S89" s="48" t="str">
        <f>'PLANILHA DE ITENS INICIAL'!S89</f>
        <v>DILUZ COMERCIO DE MATERIAIS ELETRICOS LTDA - EPP (COMPRASNET)</v>
      </c>
      <c r="T89" s="48" t="str">
        <f>'PLANILHA DE ITENS INICIAL'!T89</f>
        <v>11.997.015/0001-92</v>
      </c>
      <c r="U89" s="52">
        <f>'PLANILHA DE ITENS INICIAL'!U89</f>
        <v>16</v>
      </c>
      <c r="V89" s="48" t="str">
        <f>'PLANILHA DE ITENS INICIAL'!V89</f>
        <v>RM COMERCIO DE MERCADORIAS E MATERIAIS LTDA - ME (COMPRASNET)</v>
      </c>
      <c r="W89" s="48" t="str">
        <f>'PLANILHA DE ITENS INICIAL'!W89</f>
        <v>20.784.313/0001-95</v>
      </c>
      <c r="X89" s="52">
        <f>'PLANILHA DE ITENS INICIAL'!X89</f>
        <v>13</v>
      </c>
      <c r="Y89" s="48" t="str">
        <f>'PLANILHA DE ITENS INICIAL'!Y89</f>
        <v>MARIA CONSUELO SOARES DA MATA - ME (COMPRASNET)</v>
      </c>
      <c r="Z89" s="48" t="str">
        <f>'PLANILHA DE ITENS INICIAL'!Z89</f>
        <v>28.697.784/0001-78</v>
      </c>
      <c r="AA89" s="52">
        <f>'PLANILHA DE ITENS INICIAL'!AA89</f>
        <v>12.79</v>
      </c>
      <c r="AB89" s="53">
        <f>'[1]PLANILHA DE ITENS INICIAL'!AB89</f>
        <v>13.93</v>
      </c>
      <c r="AC89" s="53">
        <v>13.93</v>
      </c>
      <c r="AE89" s="55"/>
      <c r="AF89" s="56"/>
      <c r="AG89" s="56"/>
      <c r="AH89" s="56"/>
      <c r="AI89" s="56"/>
      <c r="AJ89" s="56"/>
      <c r="AK89" s="56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8"/>
      <c r="CQ89" s="59"/>
      <c r="CR89" s="60"/>
      <c r="CS89" s="61"/>
      <c r="CT89" s="62"/>
      <c r="CU89" s="63">
        <f>CT89*AC89</f>
        <v>0</v>
      </c>
    </row>
    <row r="90" spans="1:99" s="54" customFormat="1" ht="38.25" customHeight="1">
      <c r="A90" s="48" t="str">
        <f>'PLANILHA DE ITENS INICIAL'!A90</f>
        <v>HTO</v>
      </c>
      <c r="B90" s="48" t="str">
        <f>'PLANILHA DE ITENS INICIAL'!B90</f>
        <v>CONSUMO</v>
      </c>
      <c r="C90" s="48" t="str">
        <f>'PLANILHA DE ITENS INICIAL'!C90</f>
        <v>MATERIAIS ELÉTRICOS - CONSUMO</v>
      </c>
      <c r="D90" s="48">
        <f>'PLANILHA DE ITENS INICIAL'!D90</f>
        <v>26</v>
      </c>
      <c r="E90" s="48" t="str">
        <f>'PLANILHA DE ITENS INICIAL'!E90</f>
        <v>Material Elétrico e Eletrônico</v>
      </c>
      <c r="F90" s="48" t="str">
        <f>'PLANILHA DE ITENS INICIAL'!F90</f>
        <v>16/2019</v>
      </c>
      <c r="G90" s="48" t="str">
        <f>'PLANILHA DE ITENS INICIAL'!G90</f>
        <v>16/2019</v>
      </c>
      <c r="H90" s="48" t="str">
        <f>'PLANILHA DE ITENS INICIAL'!H90</f>
        <v>23305.005174.2019-58</v>
      </c>
      <c r="I90" s="48">
        <f>'PLANILHA DE ITENS INICIAL'!I90</f>
        <v>158154</v>
      </c>
      <c r="J90" s="49"/>
      <c r="K90" s="48" t="str">
        <f>'PLANILHA DE ITENS INICIAL'!K90</f>
        <v>60 DIAS</v>
      </c>
      <c r="L90" s="48" t="str">
        <f>'PLANILHA DE ITENS INICIAL'!L90</f>
        <v>NÃO SE APLICA</v>
      </c>
      <c r="M90" s="48"/>
      <c r="N90" s="50">
        <f>'PLANILHA DE ITENS INICIAL'!N90</f>
        <v>89</v>
      </c>
      <c r="O90" s="48">
        <f>'PLANILHA DE ITENS INICIAL'!O90</f>
        <v>21806</v>
      </c>
      <c r="P90" s="48" t="str">
        <f>'PLANILHA DE ITENS INICIAL'!P90</f>
        <v>PILHA AA COMUM 1,5V</v>
      </c>
      <c r="Q90" s="51" t="str">
        <f>'PLANILHA DE ITENS INICIAL'!Q90</f>
        <v>PILHA AA COMUM - PACOTE C/ 04 (QUATRO) UNIDADES. PILHA ALCALINA; TENSÃO NOMINAL 1,5 V; TIPO COMUM (AA).</v>
      </c>
      <c r="R90" s="48" t="str">
        <f>'PLANILHA DE ITENS INICIAL'!R90</f>
        <v>PCT C/4 UNID</v>
      </c>
      <c r="S90" s="48" t="str">
        <f>'PLANILHA DE ITENS INICIAL'!S90</f>
        <v>FLAVIA MARQUES MAYRINCK 09003326622 (COMPRASNET)</v>
      </c>
      <c r="T90" s="48" t="str">
        <f>'PLANILHA DE ITENS INICIAL'!T90</f>
        <v>28.887.169/0001-24</v>
      </c>
      <c r="U90" s="52">
        <f>'PLANILHA DE ITENS INICIAL'!U90</f>
        <v>4.36</v>
      </c>
      <c r="V90" s="48" t="str">
        <f>'PLANILHA DE ITENS INICIAL'!V90</f>
        <v>N.S.S. COMERCIAL &amp; CONSTRUTORA EIRELI - ME (COMPRASNET)</v>
      </c>
      <c r="W90" s="48" t="str">
        <f>'PLANILHA DE ITENS INICIAL'!W90</f>
        <v>28.634.818/0001-85</v>
      </c>
      <c r="X90" s="52">
        <f>'PLANILHA DE ITENS INICIAL'!X90</f>
        <v>4.31</v>
      </c>
      <c r="Y90" s="48" t="str">
        <f>'PLANILHA DE ITENS INICIAL'!Y90</f>
        <v>MARIA CONSUELO SOARES DA MATA - ME (COMPRASNET)</v>
      </c>
      <c r="Z90" s="48" t="str">
        <f>'PLANILHA DE ITENS INICIAL'!Z90</f>
        <v>28.697.784/0001-78</v>
      </c>
      <c r="AA90" s="52">
        <f>'PLANILHA DE ITENS INICIAL'!AA90</f>
        <v>4.37</v>
      </c>
      <c r="AB90" s="53">
        <f>'[1]PLANILHA DE ITENS INICIAL'!AB90</f>
        <v>4.346666666666667</v>
      </c>
      <c r="AC90" s="53">
        <v>4.35</v>
      </c>
      <c r="AE90" s="55"/>
      <c r="AF90" s="56"/>
      <c r="AG90" s="56"/>
      <c r="AH90" s="56"/>
      <c r="AI90" s="56"/>
      <c r="AJ90" s="56"/>
      <c r="AK90" s="56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8"/>
      <c r="CQ90" s="59"/>
      <c r="CR90" s="60">
        <v>6</v>
      </c>
      <c r="CS90" s="61"/>
      <c r="CT90" s="62"/>
      <c r="CU90" s="63">
        <f>CT90*AC90</f>
        <v>0</v>
      </c>
    </row>
    <row r="91" spans="1:99" s="54" customFormat="1" ht="38.25" customHeight="1">
      <c r="A91" s="48" t="str">
        <f>'PLANILHA DE ITENS INICIAL'!A91</f>
        <v>HTO</v>
      </c>
      <c r="B91" s="48" t="str">
        <f>'PLANILHA DE ITENS INICIAL'!B91</f>
        <v>CONSUMO</v>
      </c>
      <c r="C91" s="48" t="str">
        <f>'PLANILHA DE ITENS INICIAL'!C91</f>
        <v>MATERIAIS ELÉTRICOS - CONSUMO</v>
      </c>
      <c r="D91" s="48">
        <f>'PLANILHA DE ITENS INICIAL'!D91</f>
        <v>26</v>
      </c>
      <c r="E91" s="48" t="str">
        <f>'PLANILHA DE ITENS INICIAL'!E91</f>
        <v>Material Elétrico e Eletrônico</v>
      </c>
      <c r="F91" s="48" t="str">
        <f>'PLANILHA DE ITENS INICIAL'!F91</f>
        <v>16/2019</v>
      </c>
      <c r="G91" s="48" t="str">
        <f>'PLANILHA DE ITENS INICIAL'!G91</f>
        <v>16/2019</v>
      </c>
      <c r="H91" s="48" t="str">
        <f>'PLANILHA DE ITENS INICIAL'!H91</f>
        <v>23305.005174.2019-58</v>
      </c>
      <c r="I91" s="48">
        <f>'PLANILHA DE ITENS INICIAL'!I91</f>
        <v>158154</v>
      </c>
      <c r="J91" s="49"/>
      <c r="K91" s="48" t="str">
        <f>'PLANILHA DE ITENS INICIAL'!K91</f>
        <v>60 DIAS</v>
      </c>
      <c r="L91" s="48" t="str">
        <f>'PLANILHA DE ITENS INICIAL'!L91</f>
        <v>NÃO SE APLICA</v>
      </c>
      <c r="M91" s="48"/>
      <c r="N91" s="50">
        <f>'PLANILHA DE ITENS INICIAL'!N91</f>
        <v>90</v>
      </c>
      <c r="O91" s="48">
        <f>'PLANILHA DE ITENS INICIAL'!O91</f>
        <v>21806</v>
      </c>
      <c r="P91" s="48" t="str">
        <f>'PLANILHA DE ITENS INICIAL'!P91</f>
        <v>PILHA AAA PALITO 1,5V</v>
      </c>
      <c r="Q91" s="51" t="str">
        <f>'PLANILHA DE ITENS INICIAL'!Q91</f>
        <v>PILHA AAA PALITO - PACOTE C/ 02 (DUAS) UNIDADES. PILHA ALCALINA; TENSÃO NOMINAL 1,5 V; TIPO PALITO (AAA).</v>
      </c>
      <c r="R91" s="48" t="str">
        <f>'PLANILHA DE ITENS INICIAL'!R91</f>
        <v>PCT C/2 UNID</v>
      </c>
      <c r="S91" s="48" t="str">
        <f>'PLANILHA DE ITENS INICIAL'!S91</f>
        <v>FLAVIA MARQUES MAYRINCK 09003326622 (COMPRASNET)</v>
      </c>
      <c r="T91" s="48" t="str">
        <f>'PLANILHA DE ITENS INICIAL'!T91</f>
        <v>28.887.169/0001-24</v>
      </c>
      <c r="U91" s="52">
        <f>'PLANILHA DE ITENS INICIAL'!U91</f>
        <v>2.2</v>
      </c>
      <c r="V91" s="48" t="str">
        <f>'PLANILHA DE ITENS INICIAL'!V91</f>
        <v>MARIA CONSUELO SOARES DA MATA - ME (COMPRASNET)</v>
      </c>
      <c r="W91" s="48" t="str">
        <f>'PLANILHA DE ITENS INICIAL'!W91</f>
        <v>28.697.784/0001-78</v>
      </c>
      <c r="X91" s="52">
        <f>'PLANILHA DE ITENS INICIAL'!X91</f>
        <v>2.2</v>
      </c>
      <c r="Y91" s="48" t="str">
        <f>'PLANILHA DE ITENS INICIAL'!Y91</f>
        <v>MIX ATACADO EIRELI (COMPRASNET)</v>
      </c>
      <c r="Z91" s="48" t="str">
        <f>'PLANILHA DE ITENS INICIAL'!Z91</f>
        <v>30.804.335/0001-23</v>
      </c>
      <c r="AA91" s="52">
        <f>'PLANILHA DE ITENS INICIAL'!AA91</f>
        <v>2.34</v>
      </c>
      <c r="AB91" s="53">
        <f>'[1]PLANILHA DE ITENS INICIAL'!AB91</f>
        <v>2.2466666666666666</v>
      </c>
      <c r="AC91" s="53">
        <v>2.25</v>
      </c>
      <c r="AE91" s="55"/>
      <c r="AF91" s="56"/>
      <c r="AG91" s="56"/>
      <c r="AH91" s="56"/>
      <c r="AI91" s="56"/>
      <c r="AJ91" s="56"/>
      <c r="AK91" s="56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8">
        <v>50</v>
      </c>
      <c r="CQ91" s="59"/>
      <c r="CR91" s="60">
        <v>12</v>
      </c>
      <c r="CS91" s="61"/>
      <c r="CT91" s="62"/>
      <c r="CU91" s="63">
        <f>CT91*AC91</f>
        <v>0</v>
      </c>
    </row>
    <row r="92" spans="1:99" s="54" customFormat="1" ht="84" customHeight="1">
      <c r="A92" s="48" t="str">
        <f>'PLANILHA DE ITENS INICIAL'!A92</f>
        <v>HTO</v>
      </c>
      <c r="B92" s="48" t="str">
        <f>'PLANILHA DE ITENS INICIAL'!B92</f>
        <v>CONSUMO</v>
      </c>
      <c r="C92" s="48" t="str">
        <f>'PLANILHA DE ITENS INICIAL'!C92</f>
        <v>MATERIAIS ELÉTRICOS - CONSUMO</v>
      </c>
      <c r="D92" s="73">
        <f>'PLANILHA DE ITENS INICIAL'!D92</f>
        <v>26</v>
      </c>
      <c r="E92" s="73" t="str">
        <f>'PLANILHA DE ITENS INICIAL'!E92</f>
        <v>Material Elétrico e Eletrônico</v>
      </c>
      <c r="F92" s="73" t="str">
        <f>'PLANILHA DE ITENS INICIAL'!F92</f>
        <v>16/2019</v>
      </c>
      <c r="G92" s="73" t="str">
        <f>'PLANILHA DE ITENS INICIAL'!G92</f>
        <v>16/2019</v>
      </c>
      <c r="H92" s="73" t="str">
        <f>'PLANILHA DE ITENS INICIAL'!H92</f>
        <v>23305.005174.2019-58</v>
      </c>
      <c r="I92" s="73">
        <f>'PLANILHA DE ITENS INICIAL'!I92</f>
        <v>158154</v>
      </c>
      <c r="J92" s="73"/>
      <c r="K92" s="73" t="str">
        <f>'PLANILHA DE ITENS INICIAL'!K92</f>
        <v>60 DIAS</v>
      </c>
      <c r="L92" s="73" t="str">
        <f>'PLANILHA DE ITENS INICIAL'!L92</f>
        <v>NÃO SE APLICA</v>
      </c>
      <c r="M92" s="73"/>
      <c r="N92" s="74">
        <f>'PLANILHA DE ITENS INICIAL'!N92</f>
        <v>91</v>
      </c>
      <c r="O92" s="73">
        <f>'PLANILHA DE ITENS INICIAL'!O92</f>
        <v>21806</v>
      </c>
      <c r="P92" s="73" t="str">
        <f>'PLANILHA DE ITENS INICIAL'!P92</f>
        <v>PILHA RECARREGÁVEL AA COMUM 1,2V</v>
      </c>
      <c r="Q92" s="75" t="str">
        <f>'PLANILHA DE ITENS INICIAL'!Q92</f>
        <v>PILHA RECARREGÁVEL AA COMUM 1,2V - PACOTE C/ 4 (QUATRO) UNIDADES. CAPACIDADE DE, NO MÍNIMO, 2.500 MAH; TENSÃO DA BATERIA: 1,2 V; COMPOSIÇÃO QUÍMICA: NÍQUEL HIDRETO METÁLICO (NI-MH); SEM METAIS PESADOS (PB, HG, CD); GARANTIA MÍNIMA DE 01 (UM) ANO.</v>
      </c>
      <c r="R92" s="73" t="str">
        <f>'PLANILHA DE ITENS INICIAL'!R92</f>
        <v>PCT C/4 UNID</v>
      </c>
      <c r="S92" s="73" t="str">
        <f>'PLANILHA DE ITENS INICIAL'!S92</f>
        <v>J. M. DE SOUSA JUNIOR - ME (COMPRASNET)</v>
      </c>
      <c r="T92" s="73" t="str">
        <f>'PLANILHA DE ITENS INICIAL'!T92</f>
        <v>10.715.575/0001-44</v>
      </c>
      <c r="U92" s="76">
        <f>'PLANILHA DE ITENS INICIAL'!U92</f>
        <v>13.5</v>
      </c>
      <c r="V92" s="73" t="str">
        <f>'PLANILHA DE ITENS INICIAL'!V92</f>
        <v>DOUGLAS GUSTAVO CARDOSO 01629708038 (COMPRASNET)</v>
      </c>
      <c r="W92" s="73" t="str">
        <f>'PLANILHA DE ITENS INICIAL'!W92</f>
        <v>32.059.698/0001-07</v>
      </c>
      <c r="X92" s="76">
        <f>'PLANILHA DE ITENS INICIAL'!X92</f>
        <v>10</v>
      </c>
      <c r="Y92" s="73" t="str">
        <f>'PLANILHA DE ITENS INICIAL'!Y92</f>
        <v>RAMOS CONSULTORIA E COMERCIO LTDA - ME (COMPRASNET)</v>
      </c>
      <c r="Z92" s="73" t="str">
        <f>'PLANILHA DE ITENS INICIAL'!Z92</f>
        <v>07.048.323/0001-02</v>
      </c>
      <c r="AA92" s="76">
        <f>'PLANILHA DE ITENS INICIAL'!AA92</f>
        <v>12.99</v>
      </c>
      <c r="AB92" s="77">
        <f>'[1]PLANILHA DE ITENS INICIAL'!AB92</f>
        <v>12.163333333333334</v>
      </c>
      <c r="AC92" s="77" t="s">
        <v>604</v>
      </c>
      <c r="AD92" s="78"/>
      <c r="AE92" s="79"/>
      <c r="AF92" s="79"/>
      <c r="AG92" s="79"/>
      <c r="AH92" s="79"/>
      <c r="AI92" s="79"/>
      <c r="AJ92" s="79"/>
      <c r="AK92" s="79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1"/>
      <c r="CQ92" s="81"/>
      <c r="CR92" s="81"/>
      <c r="CS92" s="81"/>
      <c r="CT92" s="73"/>
      <c r="CU92" s="76"/>
    </row>
    <row r="93" spans="1:99" s="54" customFormat="1" ht="84" customHeight="1">
      <c r="A93" s="48" t="str">
        <f>'PLANILHA DE ITENS INICIAL'!A93</f>
        <v>HTO</v>
      </c>
      <c r="B93" s="48" t="str">
        <f>'PLANILHA DE ITENS INICIAL'!B93</f>
        <v>CONSUMO</v>
      </c>
      <c r="C93" s="48" t="str">
        <f>'PLANILHA DE ITENS INICIAL'!C93</f>
        <v>MATERIAIS ELÉTRICOS - CONSUMO</v>
      </c>
      <c r="D93" s="73">
        <f>'PLANILHA DE ITENS INICIAL'!D93</f>
        <v>26</v>
      </c>
      <c r="E93" s="73" t="str">
        <f>'PLANILHA DE ITENS INICIAL'!E93</f>
        <v>Material Elétrico e Eletrônico</v>
      </c>
      <c r="F93" s="73" t="str">
        <f>'PLANILHA DE ITENS INICIAL'!F93</f>
        <v>16/2019</v>
      </c>
      <c r="G93" s="73" t="str">
        <f>'PLANILHA DE ITENS INICIAL'!G93</f>
        <v>16/2019</v>
      </c>
      <c r="H93" s="73" t="str">
        <f>'PLANILHA DE ITENS INICIAL'!H93</f>
        <v>23305.005174.2019-58</v>
      </c>
      <c r="I93" s="73">
        <f>'PLANILHA DE ITENS INICIAL'!I93</f>
        <v>158154</v>
      </c>
      <c r="J93" s="73"/>
      <c r="K93" s="73" t="str">
        <f>'PLANILHA DE ITENS INICIAL'!K93</f>
        <v>60 DIAS</v>
      </c>
      <c r="L93" s="73" t="str">
        <f>'PLANILHA DE ITENS INICIAL'!L93</f>
        <v>NÃO SE APLICA</v>
      </c>
      <c r="M93" s="73"/>
      <c r="N93" s="74">
        <f>'PLANILHA DE ITENS INICIAL'!N93</f>
        <v>92</v>
      </c>
      <c r="O93" s="73">
        <f>'PLANILHA DE ITENS INICIAL'!O93</f>
        <v>21806</v>
      </c>
      <c r="P93" s="73" t="str">
        <f>'PLANILHA DE ITENS INICIAL'!P93</f>
        <v>PILHA RECARREGÁVEL AAA PALITO 1,2V</v>
      </c>
      <c r="Q93" s="75" t="str">
        <f>'PLANILHA DE ITENS INICIAL'!Q93</f>
        <v>PILHA RECARREGÁVEL AAA PALITO 1,2V - PACOTE C/ 4 (QUATRO) UNIDADES. CAPACIDADE DE, NO MÍNIMO, 900 MAH; TENSÃO DA BATERIA: 1,2 V; COMPOSIÇÃO QUÍMICA: NÍQUEL HIDRETO METÁLICO (NI-MH); SEM METAIS PESADOS (PB, HG, CD); GARANTIA MÍNIMA DE 01 (UM) ANO.</v>
      </c>
      <c r="R93" s="73" t="str">
        <f>'PLANILHA DE ITENS INICIAL'!R93</f>
        <v>PCT C/4 UNID</v>
      </c>
      <c r="S93" s="73" t="str">
        <f>'PLANILHA DE ITENS INICIAL'!S93</f>
        <v>DOUGLAS GUSTAVO CARDOSO 01629708038 (COMPRASNET)</v>
      </c>
      <c r="T93" s="73" t="str">
        <f>'PLANILHA DE ITENS INICIAL'!T93</f>
        <v>32.059.698/0001-07</v>
      </c>
      <c r="U93" s="76">
        <f>'PLANILHA DE ITENS INICIAL'!U93</f>
        <v>10</v>
      </c>
      <c r="V93" s="73" t="str">
        <f>'PLANILHA DE ITENS INICIAL'!V93</f>
        <v>QUEIROZ PIVETTA EMPREENDIMENTOS EIRELI (COMPRASNET)</v>
      </c>
      <c r="W93" s="73" t="str">
        <f>'PLANILHA DE ITENS INICIAL'!W93</f>
        <v>18.759.261/0001-55</v>
      </c>
      <c r="X93" s="76">
        <f>'PLANILHA DE ITENS INICIAL'!X93</f>
        <v>14.35</v>
      </c>
      <c r="Y93" s="73" t="str">
        <f>'PLANILHA DE ITENS INICIAL'!Y93</f>
        <v>QUEIROZ PIVETTA EMPREENDIMENTOS EIRELI (COMPRASNET)</v>
      </c>
      <c r="Z93" s="73" t="str">
        <f>'PLANILHA DE ITENS INICIAL'!Z93</f>
        <v>18.759.261/0001-55</v>
      </c>
      <c r="AA93" s="76">
        <f>'PLANILHA DE ITENS INICIAL'!AA93</f>
        <v>14.35</v>
      </c>
      <c r="AB93" s="77">
        <f>'[1]PLANILHA DE ITENS INICIAL'!AB93</f>
        <v>12.9</v>
      </c>
      <c r="AC93" s="77" t="s">
        <v>604</v>
      </c>
      <c r="AD93" s="78"/>
      <c r="AE93" s="79"/>
      <c r="AF93" s="79"/>
      <c r="AG93" s="79"/>
      <c r="AH93" s="79"/>
      <c r="AI93" s="79"/>
      <c r="AJ93" s="79"/>
      <c r="AK93" s="79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1"/>
      <c r="CQ93" s="81"/>
      <c r="CR93" s="81"/>
      <c r="CS93" s="81"/>
      <c r="CT93" s="73"/>
      <c r="CU93" s="76"/>
    </row>
    <row r="94" spans="1:99" s="54" customFormat="1" ht="63.75" customHeight="1">
      <c r="A94" s="48" t="str">
        <f>'PLANILHA DE ITENS INICIAL'!A94</f>
        <v>HTO</v>
      </c>
      <c r="B94" s="48" t="str">
        <f>'PLANILHA DE ITENS INICIAL'!B94</f>
        <v>CONSUMO</v>
      </c>
      <c r="C94" s="48" t="str">
        <f>'PLANILHA DE ITENS INICIAL'!C94</f>
        <v>MATERIAIS ELÉTRICOS - CONSUMO</v>
      </c>
      <c r="D94" s="48">
        <f>'PLANILHA DE ITENS INICIAL'!D94</f>
        <v>26</v>
      </c>
      <c r="E94" s="48" t="str">
        <f>'PLANILHA DE ITENS INICIAL'!E94</f>
        <v>Material Elétrico e Eletrônico</v>
      </c>
      <c r="F94" s="48" t="str">
        <f>'PLANILHA DE ITENS INICIAL'!F94</f>
        <v>16/2019</v>
      </c>
      <c r="G94" s="48" t="str">
        <f>'PLANILHA DE ITENS INICIAL'!G94</f>
        <v>16/2019</v>
      </c>
      <c r="H94" s="48" t="str">
        <f>'PLANILHA DE ITENS INICIAL'!H94</f>
        <v>23305.005174.2019-58</v>
      </c>
      <c r="I94" s="48">
        <f>'PLANILHA DE ITENS INICIAL'!I94</f>
        <v>158154</v>
      </c>
      <c r="J94" s="49"/>
      <c r="K94" s="48" t="str">
        <f>'PLANILHA DE ITENS INICIAL'!K94</f>
        <v>60 DIAS</v>
      </c>
      <c r="L94" s="48" t="str">
        <f>'PLANILHA DE ITENS INICIAL'!L94</f>
        <v>NÃO SE APLICA</v>
      </c>
      <c r="M94" s="48"/>
      <c r="N94" s="50">
        <f>'PLANILHA DE ITENS INICIAL'!N94</f>
        <v>93</v>
      </c>
      <c r="O94" s="48">
        <f>'PLANILHA DE ITENS INICIAL'!O94</f>
        <v>64831</v>
      </c>
      <c r="P94" s="48" t="str">
        <f>'PLANILHA DE ITENS INICIAL'!P94</f>
        <v>REATOR ELETRÔNICO 2 X 20W</v>
      </c>
      <c r="Q94" s="51" t="str">
        <f>'PLANILHA DE ITENS INICIAL'!Q94</f>
        <v>REATOR ELETRONICO 20W - PARA 2 LÂMPADAS FLUORESCENTES TUBULAR (2 X 20 W); BIVOLT; PARTIDA INSTANTÂNEA; ALTO FATOR DE POTÊNCIA; CERTIFICADO PELO INMETRO.</v>
      </c>
      <c r="R94" s="48" t="str">
        <f>'PLANILHA DE ITENS INICIAL'!R94</f>
        <v>UNID</v>
      </c>
      <c r="S94" s="48" t="str">
        <f>'PLANILHA DE ITENS INICIAL'!S94</f>
        <v>D.P. DA SILVA JUNIOR ELETRICOS - EIRELI - ME (COMPRASNET)</v>
      </c>
      <c r="T94" s="48" t="str">
        <f>'PLANILHA DE ITENS INICIAL'!T94</f>
        <v>27.261.038/0001-74</v>
      </c>
      <c r="U94" s="52">
        <f>'PLANILHA DE ITENS INICIAL'!U94</f>
        <v>16.43</v>
      </c>
      <c r="V94" s="48" t="str">
        <f>'PLANILHA DE ITENS INICIAL'!V94</f>
        <v>COMERCIAL DISTRIBUIDORA DE MERCADORIAS EM GERAL LTDA (COMPRASNET)</v>
      </c>
      <c r="W94" s="48" t="str">
        <f>'PLANILHA DE ITENS INICIAL'!W94</f>
        <v>01.034.327/0001-47</v>
      </c>
      <c r="X94" s="52">
        <f>'PLANILHA DE ITENS INICIAL'!X94</f>
        <v>16.65</v>
      </c>
      <c r="Y94" s="48" t="str">
        <f>'PLANILHA DE ITENS INICIAL'!Y94</f>
        <v>PENIEL COMERCIO E SUPRIMENTOS EIRELI (COMPRASNET)</v>
      </c>
      <c r="Z94" s="48" t="str">
        <f>'PLANILHA DE ITENS INICIAL'!Z94</f>
        <v>30.354.118/0001-89</v>
      </c>
      <c r="AA94" s="52">
        <f>'PLANILHA DE ITENS INICIAL'!AA94</f>
        <v>15.86</v>
      </c>
      <c r="AB94" s="53">
        <f>'[1]PLANILHA DE ITENS INICIAL'!AB94</f>
        <v>16.313333333333333</v>
      </c>
      <c r="AC94" s="53">
        <v>16.31</v>
      </c>
      <c r="AE94" s="55"/>
      <c r="AF94" s="56"/>
      <c r="AG94" s="56"/>
      <c r="AH94" s="56"/>
      <c r="AI94" s="56"/>
      <c r="AJ94" s="56"/>
      <c r="AK94" s="56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8"/>
      <c r="CQ94" s="59"/>
      <c r="CR94" s="60"/>
      <c r="CS94" s="61"/>
      <c r="CT94" s="62"/>
      <c r="CU94" s="63">
        <f>CT94*AC94</f>
        <v>0</v>
      </c>
    </row>
    <row r="95" spans="1:99" s="54" customFormat="1" ht="60" customHeight="1">
      <c r="A95" s="48" t="str">
        <f>'PLANILHA DE ITENS INICIAL'!A95</f>
        <v>HTO</v>
      </c>
      <c r="B95" s="48" t="str">
        <f>'PLANILHA DE ITENS INICIAL'!B95</f>
        <v>CONSUMO</v>
      </c>
      <c r="C95" s="48" t="str">
        <f>'PLANILHA DE ITENS INICIAL'!C95</f>
        <v>MATERIAIS ELÉTRICOS - CONSUMO</v>
      </c>
      <c r="D95" s="48">
        <f>'PLANILHA DE ITENS INICIAL'!D95</f>
        <v>26</v>
      </c>
      <c r="E95" s="48" t="str">
        <f>'PLANILHA DE ITENS INICIAL'!E95</f>
        <v>Material Elétrico e Eletrônico</v>
      </c>
      <c r="F95" s="48" t="str">
        <f>'PLANILHA DE ITENS INICIAL'!F95</f>
        <v>16/2019</v>
      </c>
      <c r="G95" s="48" t="str">
        <f>'PLANILHA DE ITENS INICIAL'!G95</f>
        <v>16/2019</v>
      </c>
      <c r="H95" s="48" t="str">
        <f>'PLANILHA DE ITENS INICIAL'!H95</f>
        <v>23305.005174.2019-58</v>
      </c>
      <c r="I95" s="48">
        <f>'PLANILHA DE ITENS INICIAL'!I95</f>
        <v>158154</v>
      </c>
      <c r="J95" s="49"/>
      <c r="K95" s="48" t="str">
        <f>'PLANILHA DE ITENS INICIAL'!K95</f>
        <v>60 DIAS</v>
      </c>
      <c r="L95" s="48" t="str">
        <f>'PLANILHA DE ITENS INICIAL'!L95</f>
        <v>NÃO SE APLICA</v>
      </c>
      <c r="M95" s="48"/>
      <c r="N95" s="50">
        <f>'PLANILHA DE ITENS INICIAL'!N95</f>
        <v>94</v>
      </c>
      <c r="O95" s="48">
        <f>'PLANILHA DE ITENS INICIAL'!O95</f>
        <v>64831</v>
      </c>
      <c r="P95" s="48" t="str">
        <f>'PLANILHA DE ITENS INICIAL'!P95</f>
        <v>REATOR ELETRONICO 2 X 40W</v>
      </c>
      <c r="Q95" s="51" t="str">
        <f>'PLANILHA DE ITENS INICIAL'!Q95</f>
        <v>REATOR ELETRONICO 40W - PARA 2 LÂMPADAS FLUORESCENTES TUBULAR (2 X 40 W); BIVOLT; PARTIDA INSTANTÂNEA; ALTO FATOR DE POTÊNCIA; CERTIFICADO PELO INMETRO.</v>
      </c>
      <c r="R95" s="48" t="str">
        <f>'PLANILHA DE ITENS INICIAL'!R95</f>
        <v>UNID</v>
      </c>
      <c r="S95" s="48" t="str">
        <f>'PLANILHA DE ITENS INICIAL'!S95</f>
        <v>LICITE BRASIL COMERCIO E SERVICOS EIRELI - ME (COMPRASNET)</v>
      </c>
      <c r="T95" s="48" t="str">
        <f>'PLANILHA DE ITENS INICIAL'!T95</f>
        <v>27.184.259/0001-96</v>
      </c>
      <c r="U95" s="52">
        <f>'PLANILHA DE ITENS INICIAL'!U95</f>
        <v>15.47</v>
      </c>
      <c r="V95" s="48" t="str">
        <f>'PLANILHA DE ITENS INICIAL'!V95</f>
        <v>ISOLUX COMERCIAL LTDA - EPP (COMPRASNET)</v>
      </c>
      <c r="W95" s="48" t="str">
        <f>'PLANILHA DE ITENS INICIAL'!W95</f>
        <v>10.229.307/0001-12</v>
      </c>
      <c r="X95" s="52">
        <f>'PLANILHA DE ITENS INICIAL'!X95</f>
        <v>16.37</v>
      </c>
      <c r="Y95" s="48" t="str">
        <f>'PLANILHA DE ITENS INICIAL'!Y95</f>
        <v>LICITE BRASIL COMERCIO E SERVICOS EIRELI - ME</v>
      </c>
      <c r="Z95" s="48" t="str">
        <f>'PLANILHA DE ITENS INICIAL'!Z95</f>
        <v>27.184.259/0001-96</v>
      </c>
      <c r="AA95" s="52">
        <f>'PLANILHA DE ITENS INICIAL'!AA95</f>
        <v>15.48</v>
      </c>
      <c r="AB95" s="53">
        <f>'[1]PLANILHA DE ITENS INICIAL'!AB95</f>
        <v>15.773333333333335</v>
      </c>
      <c r="AC95" s="53">
        <v>15.77</v>
      </c>
      <c r="AE95" s="55"/>
      <c r="AF95" s="56"/>
      <c r="AG95" s="56"/>
      <c r="AH95" s="56"/>
      <c r="AI95" s="56"/>
      <c r="AJ95" s="56"/>
      <c r="AK95" s="56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8"/>
      <c r="CQ95" s="59"/>
      <c r="CR95" s="60"/>
      <c r="CS95" s="61"/>
      <c r="CT95" s="62"/>
      <c r="CU95" s="63">
        <f>CT95*AC95</f>
        <v>0</v>
      </c>
    </row>
    <row r="96" spans="1:99" s="54" customFormat="1" ht="60" customHeight="1">
      <c r="A96" s="48" t="str">
        <f>'PLANILHA DE ITENS INICIAL'!A96</f>
        <v>HTO</v>
      </c>
      <c r="B96" s="48" t="str">
        <f>'PLANILHA DE ITENS INICIAL'!B96</f>
        <v>CONSUMO</v>
      </c>
      <c r="C96" s="48" t="str">
        <f>'PLANILHA DE ITENS INICIAL'!C96</f>
        <v>MATERIAIS ELÉTRICOS - CONSUMO</v>
      </c>
      <c r="D96" s="48">
        <f>'PLANILHA DE ITENS INICIAL'!D96</f>
        <v>26</v>
      </c>
      <c r="E96" s="48" t="str">
        <f>'PLANILHA DE ITENS INICIAL'!E96</f>
        <v>Material Elétrico e Eletrônico</v>
      </c>
      <c r="F96" s="48" t="str">
        <f>'PLANILHA DE ITENS INICIAL'!F96</f>
        <v>16/2019</v>
      </c>
      <c r="G96" s="48" t="str">
        <f>'PLANILHA DE ITENS INICIAL'!G96</f>
        <v>16/2019</v>
      </c>
      <c r="H96" s="48" t="str">
        <f>'PLANILHA DE ITENS INICIAL'!H96</f>
        <v>23305.005174.2019-58</v>
      </c>
      <c r="I96" s="48">
        <f>'PLANILHA DE ITENS INICIAL'!I96</f>
        <v>158154</v>
      </c>
      <c r="J96" s="49"/>
      <c r="K96" s="48" t="str">
        <f>'PLANILHA DE ITENS INICIAL'!K96</f>
        <v>60 DIAS</v>
      </c>
      <c r="L96" s="48" t="str">
        <f>'PLANILHA DE ITENS INICIAL'!L96</f>
        <v>NÃO SE APLICA</v>
      </c>
      <c r="M96" s="48"/>
      <c r="N96" s="50">
        <f>'PLANILHA DE ITENS INICIAL'!N96</f>
        <v>95</v>
      </c>
      <c r="O96" s="48">
        <f>'PLANILHA DE ITENS INICIAL'!O96</f>
        <v>64831</v>
      </c>
      <c r="P96" s="48" t="str">
        <f>'PLANILHA DE ITENS INICIAL'!P96</f>
        <v>REATOR LÂMPADA 250W 220V</v>
      </c>
      <c r="Q96" s="51" t="str">
        <f>'PLANILHA DE ITENS INICIAL'!Q96</f>
        <v>REATOR LÂMPADA 250W 220V - PARA LÂMPADA DE VAPOR METÁLICO; REATOR DE USO INTERNO, COM REATOR CAPACITOR E IGNITOR, POTÊNCIA NOMINAL 250W, TENSÃO NOMINAL 220V, FREQUÊNCIA NOMINAL 60 HZ.</v>
      </c>
      <c r="R96" s="48" t="str">
        <f>'PLANILHA DE ITENS INICIAL'!R96</f>
        <v>UNID</v>
      </c>
      <c r="S96" s="48" t="str">
        <f>'PLANILHA DE ITENS INICIAL'!S96</f>
        <v>LICITARE PRODUTOS, MATERIAIS E SERVICOS LTDA - EPP (COMPRASNET)</v>
      </c>
      <c r="T96" s="48" t="str">
        <f>'PLANILHA DE ITENS INICIAL'!T96</f>
        <v>18.641.075/0001-17</v>
      </c>
      <c r="U96" s="52">
        <f>'PLANILHA DE ITENS INICIAL'!U96</f>
        <v>56.35</v>
      </c>
      <c r="V96" s="48" t="str">
        <f>'PLANILHA DE ITENS INICIAL'!V96</f>
        <v>DELVALLE MATERIAIS ELETRICOS LTDA - ME (COMPRASNET)</v>
      </c>
      <c r="W96" s="48" t="str">
        <f>'PLANILHA DE ITENS INICIAL'!W96</f>
        <v>37.227.550/0001-58</v>
      </c>
      <c r="X96" s="52">
        <f>'PLANILHA DE ITENS INICIAL'!X96</f>
        <v>42</v>
      </c>
      <c r="Y96" s="48" t="str">
        <f>'PLANILHA DE ITENS INICIAL'!Y96</f>
        <v>VOLT MATERIAIS ELETRICOS EIRELI - ME (COMPRASNET)</v>
      </c>
      <c r="Z96" s="48" t="str">
        <f>'PLANILHA DE ITENS INICIAL'!Z96</f>
        <v>26.507.653/0001-55</v>
      </c>
      <c r="AA96" s="52">
        <f>'PLANILHA DE ITENS INICIAL'!AA96</f>
        <v>49.21</v>
      </c>
      <c r="AB96" s="53">
        <f>'[1]PLANILHA DE ITENS INICIAL'!AB96</f>
        <v>49.18666666666667</v>
      </c>
      <c r="AC96" s="53">
        <v>49.1</v>
      </c>
      <c r="AE96" s="55"/>
      <c r="AF96" s="56"/>
      <c r="AG96" s="56"/>
      <c r="AH96" s="56"/>
      <c r="AI96" s="56"/>
      <c r="AJ96" s="56"/>
      <c r="AK96" s="5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8"/>
      <c r="CQ96" s="59"/>
      <c r="CR96" s="60"/>
      <c r="CS96" s="61"/>
      <c r="CT96" s="62"/>
      <c r="CU96" s="63">
        <f>CT96*AC96</f>
        <v>0</v>
      </c>
    </row>
    <row r="97" spans="1:99" s="54" customFormat="1" ht="63.75" customHeight="1">
      <c r="A97" s="48" t="str">
        <f>'PLANILHA DE ITENS INICIAL'!A97</f>
        <v>HTO</v>
      </c>
      <c r="B97" s="48" t="str">
        <f>'PLANILHA DE ITENS INICIAL'!B97</f>
        <v>CONSUMO</v>
      </c>
      <c r="C97" s="48" t="str">
        <f>'PLANILHA DE ITENS INICIAL'!C97</f>
        <v>MATERIAIS ELÉTRICOS - CONSUMO</v>
      </c>
      <c r="D97" s="73">
        <f>'PLANILHA DE ITENS INICIAL'!D97</f>
        <v>26</v>
      </c>
      <c r="E97" s="73" t="str">
        <f>'PLANILHA DE ITENS INICIAL'!E97</f>
        <v>Material Elétrico e Eletrônico</v>
      </c>
      <c r="F97" s="73" t="str">
        <f>'PLANILHA DE ITENS INICIAL'!F97</f>
        <v>16/2019</v>
      </c>
      <c r="G97" s="73" t="str">
        <f>'PLANILHA DE ITENS INICIAL'!G97</f>
        <v>16/2019</v>
      </c>
      <c r="H97" s="73" t="str">
        <f>'PLANILHA DE ITENS INICIAL'!H97</f>
        <v>23305.005174.2019-58</v>
      </c>
      <c r="I97" s="73">
        <f>'PLANILHA DE ITENS INICIAL'!I97</f>
        <v>158154</v>
      </c>
      <c r="J97" s="73"/>
      <c r="K97" s="73" t="str">
        <f>'PLANILHA DE ITENS INICIAL'!K97</f>
        <v>60 DIAS</v>
      </c>
      <c r="L97" s="73" t="str">
        <f>'PLANILHA DE ITENS INICIAL'!L97</f>
        <v>NÃO SE APLICA</v>
      </c>
      <c r="M97" s="73"/>
      <c r="N97" s="74">
        <f>'PLANILHA DE ITENS INICIAL'!N97</f>
        <v>96</v>
      </c>
      <c r="O97" s="73">
        <f>'PLANILHA DE ITENS INICIAL'!O97</f>
        <v>64831</v>
      </c>
      <c r="P97" s="73" t="str">
        <f>'PLANILHA DE ITENS INICIAL'!P97</f>
        <v>REATOR LÂMPADA 400W 220V</v>
      </c>
      <c r="Q97" s="75" t="str">
        <f>'PLANILHA DE ITENS INICIAL'!Q97</f>
        <v>REATOR LÂMPADA 400W 220V - PARA LÂMPADA DE VAPOR METÁLICO; REATOR DE USO EXTERNO, COM REATOR CAPACITOR E IGNITOR, POTÊNCIA NOMINAL 400W, TENSÃO NOMINAL 220V, FREQUÊNCIA NOMINAL 60 HZ.</v>
      </c>
      <c r="R97" s="73" t="str">
        <f>'PLANILHA DE ITENS INICIAL'!R97</f>
        <v>UNID</v>
      </c>
      <c r="S97" s="73" t="str">
        <f>'PLANILHA DE ITENS INICIAL'!S97</f>
        <v>ANTUNES COMERCIAL LTDA - EPP (COMPRASNET)</v>
      </c>
      <c r="T97" s="73" t="str">
        <f>'PLANILHA DE ITENS INICIAL'!T97</f>
        <v>94.978.236/0001-40</v>
      </c>
      <c r="U97" s="76">
        <f>'PLANILHA DE ITENS INICIAL'!U97</f>
        <v>50</v>
      </c>
      <c r="V97" s="73" t="str">
        <f>'PLANILHA DE ITENS INICIAL'!V97</f>
        <v>COMERCIAL DISTRIBUIDORA DE MERCADORIAS EM GERAL LTDA (COMPRASNET)</v>
      </c>
      <c r="W97" s="73" t="str">
        <f>'PLANILHA DE ITENS INICIAL'!W97</f>
        <v>01.034.327/0001-47</v>
      </c>
      <c r="X97" s="76">
        <f>'PLANILHA DE ITENS INICIAL'!X97</f>
        <v>43.2</v>
      </c>
      <c r="Y97" s="73" t="str">
        <f>'PLANILHA DE ITENS INICIAL'!Y97</f>
        <v>TECNO INDUSTRIAL E COMERCIAL LTDA - ME (COMPRASNET)</v>
      </c>
      <c r="Z97" s="73" t="str">
        <f>'PLANILHA DE ITENS INICIAL'!Z97</f>
        <v>03.764.895/0001-29</v>
      </c>
      <c r="AA97" s="76">
        <f>'PLANILHA DE ITENS INICIAL'!AA97</f>
        <v>49.56</v>
      </c>
      <c r="AB97" s="77">
        <f>'[1]PLANILHA DE ITENS INICIAL'!AB97</f>
        <v>47.586666666666666</v>
      </c>
      <c r="AC97" s="77" t="s">
        <v>604</v>
      </c>
      <c r="AD97" s="78"/>
      <c r="AE97" s="79"/>
      <c r="AF97" s="79"/>
      <c r="AG97" s="79"/>
      <c r="AH97" s="79"/>
      <c r="AI97" s="79"/>
      <c r="AJ97" s="79"/>
      <c r="AK97" s="79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1"/>
      <c r="CQ97" s="81"/>
      <c r="CR97" s="81"/>
      <c r="CS97" s="81"/>
      <c r="CT97" s="73"/>
      <c r="CU97" s="76"/>
    </row>
    <row r="98" spans="1:99" s="54" customFormat="1" ht="84" customHeight="1">
      <c r="A98" s="48" t="str">
        <f>'PLANILHA DE ITENS INICIAL'!A98</f>
        <v>HTO</v>
      </c>
      <c r="B98" s="48" t="str">
        <f>'PLANILHA DE ITENS INICIAL'!B98</f>
        <v>CONSUMO</v>
      </c>
      <c r="C98" s="48" t="str">
        <f>'PLANILHA DE ITENS INICIAL'!C98</f>
        <v>MATERIAIS ELÉTRICOS - CONSUMO</v>
      </c>
      <c r="D98" s="73">
        <f>'PLANILHA DE ITENS INICIAL'!D98</f>
        <v>26</v>
      </c>
      <c r="E98" s="73" t="str">
        <f>'PLANILHA DE ITENS INICIAL'!E98</f>
        <v>Material Elétrico e Eletrônico</v>
      </c>
      <c r="F98" s="73" t="str">
        <f>'PLANILHA DE ITENS INICIAL'!F98</f>
        <v>16/2019</v>
      </c>
      <c r="G98" s="73" t="str">
        <f>'PLANILHA DE ITENS INICIAL'!G98</f>
        <v>16/2019</v>
      </c>
      <c r="H98" s="73" t="str">
        <f>'PLANILHA DE ITENS INICIAL'!H98</f>
        <v>23305.005174.2019-58</v>
      </c>
      <c r="I98" s="73">
        <f>'PLANILHA DE ITENS INICIAL'!I98</f>
        <v>158154</v>
      </c>
      <c r="J98" s="73"/>
      <c r="K98" s="73" t="str">
        <f>'PLANILHA DE ITENS INICIAL'!K98</f>
        <v>60 DIAS</v>
      </c>
      <c r="L98" s="73" t="str">
        <f>'PLANILHA DE ITENS INICIAL'!L98</f>
        <v>NÃO SE APLICA</v>
      </c>
      <c r="M98" s="73"/>
      <c r="N98" s="74">
        <f>'PLANILHA DE ITENS INICIAL'!N98</f>
        <v>97</v>
      </c>
      <c r="O98" s="73">
        <f>'PLANILHA DE ITENS INICIAL'!O98</f>
        <v>150165</v>
      </c>
      <c r="P98" s="73" t="str">
        <f>'PLANILHA DE ITENS INICIAL'!P98</f>
        <v>REFLETOR RETANGULAR 400W</v>
      </c>
      <c r="Q98" s="75" t="str">
        <f>'PLANILHA DE ITENS INICIAL'!Q98</f>
        <v>REFLETOR RETANGULAR 400W - PARA LÂMPADA DE VAPOR METÁLICO DE ATÉ 400W, 110/220V, SOQUETES E27/E40; FORMATO RETANGULAR; CORPO EM ALUMÍNIO; COM ALOJAMENTO P/REATOR; REFERÊNCIA DAS CARACTERÍSTICAS TÉCNICAS: PRODUTO SIMILAR OU SUPERIOR À MARCA HGE RL 400.</v>
      </c>
      <c r="R98" s="73" t="str">
        <f>'PLANILHA DE ITENS INICIAL'!R98</f>
        <v>UNID</v>
      </c>
      <c r="S98" s="73" t="str">
        <f>'PLANILHA DE ITENS INICIAL'!S98</f>
        <v>JOAO MENDONCA FAHL EMPORIO - ME (COMPRASNET)</v>
      </c>
      <c r="T98" s="73" t="str">
        <f>'PLANILHA DE ITENS INICIAL'!T98</f>
        <v>50.046.291/0001-27</v>
      </c>
      <c r="U98" s="76">
        <f>'PLANILHA DE ITENS INICIAL'!U98</f>
        <v>38.65</v>
      </c>
      <c r="V98" s="73" t="str">
        <f>'PLANILHA DE ITENS INICIAL'!V98</f>
        <v>RG COMERCIO E MATERIAIS EIRELI - ME (COMPRASNET)</v>
      </c>
      <c r="W98" s="73" t="str">
        <f>'PLANILHA DE ITENS INICIAL'!W98</f>
        <v>19.571.002/0001-69</v>
      </c>
      <c r="X98" s="76">
        <f>'PLANILHA DE ITENS INICIAL'!X98</f>
        <v>40.99</v>
      </c>
      <c r="Y98" s="73" t="str">
        <f>'PLANILHA DE ITENS INICIAL'!Y98</f>
        <v>DILUZ COMERCIO DE MATERIAIS ELETRICOS LTDA - EPP (COMPRASNET)</v>
      </c>
      <c r="Z98" s="73" t="str">
        <f>'PLANILHA DE ITENS INICIAL'!Z98</f>
        <v>11.997.015/0001-92</v>
      </c>
      <c r="AA98" s="76">
        <f>'PLANILHA DE ITENS INICIAL'!AA98</f>
        <v>41.1</v>
      </c>
      <c r="AB98" s="77">
        <f>'[1]PLANILHA DE ITENS INICIAL'!AB98</f>
        <v>40.24666666666667</v>
      </c>
      <c r="AC98" s="77" t="s">
        <v>604</v>
      </c>
      <c r="AD98" s="78"/>
      <c r="AE98" s="79"/>
      <c r="AF98" s="79"/>
      <c r="AG98" s="79"/>
      <c r="AH98" s="79"/>
      <c r="AI98" s="79"/>
      <c r="AJ98" s="79"/>
      <c r="AK98" s="79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1"/>
      <c r="CQ98" s="81"/>
      <c r="CR98" s="81"/>
      <c r="CS98" s="81"/>
      <c r="CT98" s="73"/>
      <c r="CU98" s="76"/>
    </row>
    <row r="99" spans="1:99" s="54" customFormat="1" ht="132" customHeight="1">
      <c r="A99" s="48" t="str">
        <f>'PLANILHA DE ITENS INICIAL'!A99</f>
        <v>HTO</v>
      </c>
      <c r="B99" s="48" t="str">
        <f>'PLANILHA DE ITENS INICIAL'!B99</f>
        <v>CONSUMO</v>
      </c>
      <c r="C99" s="48" t="str">
        <f>'PLANILHA DE ITENS INICIAL'!C99</f>
        <v>MATERIAIS ELÉTRICOS - CONSUMO</v>
      </c>
      <c r="D99" s="48">
        <f>'PLANILHA DE ITENS INICIAL'!D99</f>
        <v>26</v>
      </c>
      <c r="E99" s="48" t="str">
        <f>'PLANILHA DE ITENS INICIAL'!E99</f>
        <v>Material Elétrico e Eletrônico</v>
      </c>
      <c r="F99" s="48" t="str">
        <f>'PLANILHA DE ITENS INICIAL'!F99</f>
        <v>16/2019</v>
      </c>
      <c r="G99" s="48" t="str">
        <f>'PLANILHA DE ITENS INICIAL'!G99</f>
        <v>16/2019</v>
      </c>
      <c r="H99" s="48" t="str">
        <f>'PLANILHA DE ITENS INICIAL'!H99</f>
        <v>23305.005174.2019-58</v>
      </c>
      <c r="I99" s="48">
        <f>'PLANILHA DE ITENS INICIAL'!I99</f>
        <v>158154</v>
      </c>
      <c r="J99" s="49"/>
      <c r="K99" s="48" t="str">
        <f>'PLANILHA DE ITENS INICIAL'!K99</f>
        <v>60 DIAS</v>
      </c>
      <c r="L99" s="48" t="str">
        <f>'PLANILHA DE ITENS INICIAL'!L99</f>
        <v>NÃO SE APLICA</v>
      </c>
      <c r="M99" s="48"/>
      <c r="N99" s="50">
        <f>'PLANILHA DE ITENS INICIAL'!N99</f>
        <v>98</v>
      </c>
      <c r="O99" s="48">
        <f>'PLANILHA DE ITENS INICIAL'!O99</f>
        <v>41173</v>
      </c>
      <c r="P99" s="48" t="str">
        <f>'PLANILHA DE ITENS INICIAL'!P99</f>
        <v>RELÉ FOTOELÉTRICO MAGNÉTICO DE CORRENTE ALTERNADA</v>
      </c>
      <c r="Q99" s="51" t="str">
        <f>'PLANILHA DE ITENS INICIAL'!Q99</f>
        <v>RELÉ FOTOELÉTRICO MAGNÉTICO DE CORRENTE ALTERNADA - POTÊNCIA 1000W (CARGA RESISTIVA); 1200VA 127V E 1800VA 220V (CARGA INDUTIVA); CONTATOS DE CARGA "NF" (NORMALMENTE FECHADOS); APLICAÇÃO: ACENDE E APAGA LÂMPADAS DE ACORDO COM A LUMINOSIDADE DO AMBIENTE; GRAU DE PROTEÇÃO: IP55; ATENDE ÀS NORMAS: ABNT/NEMA/ANSI; CERTIFICADO PELO INMETRO; GARANTIA MÍNIMA DE 1 (UM) ANO.</v>
      </c>
      <c r="R99" s="48" t="str">
        <f>'PLANILHA DE ITENS INICIAL'!R99</f>
        <v>UNID</v>
      </c>
      <c r="S99" s="48" t="str">
        <f>'PLANILHA DE ITENS INICIAL'!S99</f>
        <v>ELETROFER SERRANA LTDA - ME (COMPRASNET)</v>
      </c>
      <c r="T99" s="48" t="str">
        <f>'PLANILHA DE ITENS INICIAL'!T99</f>
        <v>39.831.912/0001-40</v>
      </c>
      <c r="U99" s="52">
        <f>'PLANILHA DE ITENS INICIAL'!U99</f>
        <v>24.32</v>
      </c>
      <c r="V99" s="48" t="str">
        <f>'PLANILHA DE ITENS INICIAL'!V99</f>
        <v>MGS BRASIL DISTRIBUIDORA LTDA - EPP (COMPRASNET)</v>
      </c>
      <c r="W99" s="48" t="str">
        <f>'PLANILHA DE ITENS INICIAL'!W99</f>
        <v>25.329.901/0001-52</v>
      </c>
      <c r="X99" s="52">
        <f>'PLANILHA DE ITENS INICIAL'!X99</f>
        <v>20.48</v>
      </c>
      <c r="Y99" s="48" t="str">
        <f>'PLANILHA DE ITENS INICIAL'!Y99</f>
        <v>ROBSON SILVA COMERCIO DE MATERIAIS ELETRICOS EIRELI (COMPRASNET)</v>
      </c>
      <c r="Z99" s="48" t="str">
        <f>'PLANILHA DE ITENS INICIAL'!Z99</f>
        <v>22.968.322/0001-61</v>
      </c>
      <c r="AA99" s="52">
        <f>'PLANILHA DE ITENS INICIAL'!AA99</f>
        <v>24</v>
      </c>
      <c r="AB99" s="53">
        <f>'[1]PLANILHA DE ITENS INICIAL'!AB99</f>
        <v>22.933333333333334</v>
      </c>
      <c r="AC99" s="53">
        <v>10.69</v>
      </c>
      <c r="AE99" s="55"/>
      <c r="AF99" s="56"/>
      <c r="AG99" s="56"/>
      <c r="AH99" s="56"/>
      <c r="AI99" s="56"/>
      <c r="AJ99" s="56"/>
      <c r="AK99" s="5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8"/>
      <c r="CQ99" s="59">
        <v>2</v>
      </c>
      <c r="CR99" s="60"/>
      <c r="CS99" s="61"/>
      <c r="CT99" s="62"/>
      <c r="CU99" s="63">
        <f>CT99*AC99</f>
        <v>0</v>
      </c>
    </row>
    <row r="100" spans="1:99" s="54" customFormat="1" ht="120" customHeight="1">
      <c r="A100" s="48" t="str">
        <f>'PLANILHA DE ITENS INICIAL'!A100</f>
        <v>HTO</v>
      </c>
      <c r="B100" s="48" t="str">
        <f>'PLANILHA DE ITENS INICIAL'!B100</f>
        <v>CONSUMO</v>
      </c>
      <c r="C100" s="48" t="str">
        <f>'PLANILHA DE ITENS INICIAL'!C100</f>
        <v>MATERIAIS ELÉTRICOS - CONSUMO</v>
      </c>
      <c r="D100" s="48">
        <f>'PLANILHA DE ITENS INICIAL'!D100</f>
        <v>26</v>
      </c>
      <c r="E100" s="48" t="str">
        <f>'PLANILHA DE ITENS INICIAL'!E100</f>
        <v>Material Elétrico e Eletrônico</v>
      </c>
      <c r="F100" s="48" t="str">
        <f>'PLANILHA DE ITENS INICIAL'!F100</f>
        <v>16/2019</v>
      </c>
      <c r="G100" s="48" t="str">
        <f>'PLANILHA DE ITENS INICIAL'!G100</f>
        <v>16/2019</v>
      </c>
      <c r="H100" s="48" t="str">
        <f>'PLANILHA DE ITENS INICIAL'!H100</f>
        <v>23305.005174.2019-58</v>
      </c>
      <c r="I100" s="48">
        <f>'PLANILHA DE ITENS INICIAL'!I100</f>
        <v>158154</v>
      </c>
      <c r="J100" s="49"/>
      <c r="K100" s="48" t="str">
        <f>'PLANILHA DE ITENS INICIAL'!K100</f>
        <v>60 DIAS</v>
      </c>
      <c r="L100" s="48" t="str">
        <f>'PLANILHA DE ITENS INICIAL'!L100</f>
        <v>NÃO SE APLICA</v>
      </c>
      <c r="M100" s="48"/>
      <c r="N100" s="50">
        <f>'PLANILHA DE ITENS INICIAL'!N100</f>
        <v>99</v>
      </c>
      <c r="O100" s="48">
        <f>'PLANILHA DE ITENS INICIAL'!O100</f>
        <v>41173</v>
      </c>
      <c r="P100" s="48" t="str">
        <f>'PLANILHA DE ITENS INICIAL'!P100</f>
        <v>RELÉ TÉRMICO DE SOBRECARGA</v>
      </c>
      <c r="Q100" s="51" t="str">
        <f>'PLANILHA DE ITENS INICIAL'!Q100</f>
        <v>RELÉ TÉRMICO DE SOBRECARGA - FAIXA DE CORRENTE DE 50 A 63 AMPÈRES EM REGIME A.C.; 220V; COMPONENTES DEVEM SER HOMOLOGADOS PELA UL OU ABNT E POSSUIR PEÇAS DE REPOSIÇÃO E ACESSÓRIOS NO TERRITÓRIO NACIONAL; CERTIFICADO PELO INMETRO; REFERÊNCIA DAS CARACTERÍSTICAS TÉCNICAS: PRODUTO SIMILAR OU SUPERIOR À MARCA SIEMENS.</v>
      </c>
      <c r="R100" s="48" t="str">
        <f>'PLANILHA DE ITENS INICIAL'!R100</f>
        <v>UNID</v>
      </c>
      <c r="S100" s="48" t="str">
        <f>'PLANILHA DE ITENS INICIAL'!S100</f>
        <v>THIAGO TELLES PEREIRA ME (COMPRASNET)</v>
      </c>
      <c r="T100" s="48" t="str">
        <f>'PLANILHA DE ITENS INICIAL'!T100</f>
        <v>05.743.514/0001-50</v>
      </c>
      <c r="U100" s="52">
        <f>'PLANILHA DE ITENS INICIAL'!U100</f>
        <v>209.09</v>
      </c>
      <c r="V100" s="48" t="str">
        <f>'PLANILHA DE ITENS INICIAL'!V100</f>
        <v>RPF COMERCIAL LTDA - EPP (COMPRASNET)</v>
      </c>
      <c r="W100" s="48" t="str">
        <f>'PLANILHA DE ITENS INICIAL'!W100</f>
        <v>03.217.016/0001-49</v>
      </c>
      <c r="X100" s="52">
        <f>'PLANILHA DE ITENS INICIAL'!X100</f>
        <v>209.1</v>
      </c>
      <c r="Y100" s="48" t="str">
        <f>'PLANILHA DE ITENS INICIAL'!Y100</f>
        <v>AGROSHOW AGROPECUARIA EIRELI - ME (COMPRASNET)</v>
      </c>
      <c r="Z100" s="48" t="str">
        <f>'PLANILHA DE ITENS INICIAL'!Z100</f>
        <v>08.725.008/0001-27</v>
      </c>
      <c r="AA100" s="52">
        <f>'PLANILHA DE ITENS INICIAL'!AA100</f>
        <v>209.11</v>
      </c>
      <c r="AB100" s="53">
        <f>'[1]PLANILHA DE ITENS INICIAL'!AB100</f>
        <v>209.1</v>
      </c>
      <c r="AC100" s="53">
        <v>120</v>
      </c>
      <c r="AE100" s="55"/>
      <c r="AF100" s="56"/>
      <c r="AG100" s="56"/>
      <c r="AH100" s="56"/>
      <c r="AI100" s="56"/>
      <c r="AJ100" s="56"/>
      <c r="AK100" s="56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8"/>
      <c r="CQ100" s="59"/>
      <c r="CR100" s="60"/>
      <c r="CS100" s="61"/>
      <c r="CT100" s="62"/>
      <c r="CU100" s="63">
        <f>CT100*AC100</f>
        <v>0</v>
      </c>
    </row>
    <row r="101" spans="1:99" s="54" customFormat="1" ht="84" customHeight="1">
      <c r="A101" s="48" t="str">
        <f>'PLANILHA DE ITENS INICIAL'!A101</f>
        <v>HTO</v>
      </c>
      <c r="B101" s="48" t="str">
        <f>'PLANILHA DE ITENS INICIAL'!B101</f>
        <v>CONSUMO</v>
      </c>
      <c r="C101" s="48" t="str">
        <f>'PLANILHA DE ITENS INICIAL'!C101</f>
        <v>MATERIAIS ELÉTRICOS - CONSUMO</v>
      </c>
      <c r="D101" s="73">
        <f>'PLANILHA DE ITENS INICIAL'!D101</f>
        <v>26</v>
      </c>
      <c r="E101" s="73" t="str">
        <f>'PLANILHA DE ITENS INICIAL'!E101</f>
        <v>Material Elétrico e Eletrônico</v>
      </c>
      <c r="F101" s="73" t="str">
        <f>'PLANILHA DE ITENS INICIAL'!F101</f>
        <v>16/2019</v>
      </c>
      <c r="G101" s="73" t="str">
        <f>'PLANILHA DE ITENS INICIAL'!G101</f>
        <v>16/2019</v>
      </c>
      <c r="H101" s="73" t="str">
        <f>'PLANILHA DE ITENS INICIAL'!H101</f>
        <v>23305.005174.2019-58</v>
      </c>
      <c r="I101" s="73">
        <f>'PLANILHA DE ITENS INICIAL'!I101</f>
        <v>158154</v>
      </c>
      <c r="J101" s="73"/>
      <c r="K101" s="73" t="str">
        <f>'PLANILHA DE ITENS INICIAL'!K101</f>
        <v>60 DIAS</v>
      </c>
      <c r="L101" s="73" t="str">
        <f>'PLANILHA DE ITENS INICIAL'!L101</f>
        <v>NÃO SE APLICA</v>
      </c>
      <c r="M101" s="73"/>
      <c r="N101" s="74">
        <f>'PLANILHA DE ITENS INICIAL'!N101</f>
        <v>100</v>
      </c>
      <c r="O101" s="73">
        <f>'PLANILHA DE ITENS INICIAL'!O101</f>
        <v>39608</v>
      </c>
      <c r="P101" s="73" t="str">
        <f>'PLANILHA DE ITENS INICIAL'!P101</f>
        <v>SOQUETE PARA LÂMPADA FLUORESCENTE G13</v>
      </c>
      <c r="Q101" s="75" t="str">
        <f>'PLANILHA DE ITENS INICIAL'!Q101</f>
        <v>SOQUETE PARA LÂMPADA FLUORESCENTE G13 - MATERIAL EM POLIPROPILENO; COM RABICHO; TIPO PUSH-IN ANTIVIBRATÓRIO; PARA LÂMPADA FLUORESCENTE TUBULAR T8; BASE G13 DE ENGATE RÁPIDO; CORRENTE NOMINAL 2 A, TENSÃO MÁXIMA OPERAÇÃO 250 V.</v>
      </c>
      <c r="R101" s="73" t="str">
        <f>'PLANILHA DE ITENS INICIAL'!R101</f>
        <v>UNID</v>
      </c>
      <c r="S101" s="73" t="str">
        <f>'PLANILHA DE ITENS INICIAL'!S101</f>
        <v>WZ UNIAO M0NTAGEM E INSTALACOES INDUSTRIAIS LTDA - EPP (COMPRASNET)</v>
      </c>
      <c r="T101" s="73" t="str">
        <f>'PLANILHA DE ITENS INICIAL'!T101</f>
        <v>08.772.301/0001-45</v>
      </c>
      <c r="U101" s="76">
        <f>'PLANILHA DE ITENS INICIAL'!U101</f>
        <v>0.64</v>
      </c>
      <c r="V101" s="73" t="str">
        <f>'PLANILHA DE ITENS INICIAL'!V101</f>
        <v>GAMA COMPANY LTDA - EPP (COMPRASNET)</v>
      </c>
      <c r="W101" s="73" t="str">
        <f>'PLANILHA DE ITENS INICIAL'!W101</f>
        <v>15.479.369/0001-04</v>
      </c>
      <c r="X101" s="76">
        <f>'PLANILHA DE ITENS INICIAL'!X101</f>
        <v>0.71</v>
      </c>
      <c r="Y101" s="73" t="str">
        <f>'PLANILHA DE ITENS INICIAL'!Y101</f>
        <v>RIOMAIS COMERCIO E SERVICOS - EIRELI - - EPP (COMPRASNET)</v>
      </c>
      <c r="Z101" s="73" t="str">
        <f>'PLANILHA DE ITENS INICIAL'!Z101</f>
        <v>21.251.362/0001-25</v>
      </c>
      <c r="AA101" s="76">
        <f>'PLANILHA DE ITENS INICIAL'!AA101</f>
        <v>0.54</v>
      </c>
      <c r="AB101" s="77">
        <f>'[1]PLANILHA DE ITENS INICIAL'!AB101</f>
        <v>0.63</v>
      </c>
      <c r="AC101" s="77" t="s">
        <v>604</v>
      </c>
      <c r="AD101" s="78"/>
      <c r="AE101" s="79"/>
      <c r="AF101" s="79"/>
      <c r="AG101" s="79"/>
      <c r="AH101" s="79"/>
      <c r="AI101" s="79"/>
      <c r="AJ101" s="79"/>
      <c r="AK101" s="79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1">
        <v>300</v>
      </c>
      <c r="CQ101" s="81">
        <v>20</v>
      </c>
      <c r="CR101" s="81"/>
      <c r="CS101" s="81"/>
      <c r="CT101" s="73"/>
      <c r="CU101" s="76"/>
    </row>
    <row r="102" spans="1:99" s="54" customFormat="1" ht="51" customHeight="1">
      <c r="A102" s="48" t="str">
        <f>'PLANILHA DE ITENS INICIAL'!A102</f>
        <v>HTO</v>
      </c>
      <c r="B102" s="48" t="str">
        <f>'PLANILHA DE ITENS INICIAL'!B102</f>
        <v>CONSUMO</v>
      </c>
      <c r="C102" s="48" t="str">
        <f>'PLANILHA DE ITENS INICIAL'!C102</f>
        <v>MATERIAIS ELÉTRICOS - CONSUMO</v>
      </c>
      <c r="D102" s="48">
        <f>'PLANILHA DE ITENS INICIAL'!D102</f>
        <v>26</v>
      </c>
      <c r="E102" s="48" t="str">
        <f>'PLANILHA DE ITENS INICIAL'!E102</f>
        <v>Material Elétrico e Eletrônico</v>
      </c>
      <c r="F102" s="48" t="str">
        <f>'PLANILHA DE ITENS INICIAL'!F102</f>
        <v>16/2019</v>
      </c>
      <c r="G102" s="48" t="str">
        <f>'PLANILHA DE ITENS INICIAL'!G102</f>
        <v>16/2019</v>
      </c>
      <c r="H102" s="48" t="str">
        <f>'PLANILHA DE ITENS INICIAL'!H102</f>
        <v>23305.005174.2019-58</v>
      </c>
      <c r="I102" s="48">
        <f>'PLANILHA DE ITENS INICIAL'!I102</f>
        <v>158154</v>
      </c>
      <c r="J102" s="49"/>
      <c r="K102" s="48" t="str">
        <f>'PLANILHA DE ITENS INICIAL'!K102</f>
        <v>60 DIAS</v>
      </c>
      <c r="L102" s="48" t="str">
        <f>'PLANILHA DE ITENS INICIAL'!L102</f>
        <v>NÃO SE APLICA</v>
      </c>
      <c r="M102" s="48"/>
      <c r="N102" s="50">
        <f>'PLANILHA DE ITENS INICIAL'!N102</f>
        <v>101</v>
      </c>
      <c r="O102" s="48">
        <f>'PLANILHA DE ITENS INICIAL'!O102</f>
        <v>35424</v>
      </c>
      <c r="P102" s="48" t="str">
        <f>'PLANILHA DE ITENS INICIAL'!P102</f>
        <v>TOMADA 2P+T TIPO SOBREPOR 10A</v>
      </c>
      <c r="Q102" s="51" t="str">
        <f>'PLANILHA DE ITENS INICIAL'!Q102</f>
        <v>TOMADA 2P+T TIPO SOBREPOR 10A - TIPO SOBREPOR (PARA CAIXA DE ELETRODUTO), 10A, 250V, DUPLA, 2P+T, PADRÃO NOVO NBR 14136 BRASILEIRO </v>
      </c>
      <c r="R102" s="48" t="str">
        <f>'PLANILHA DE ITENS INICIAL'!R102</f>
        <v>UNID</v>
      </c>
      <c r="S102" s="48" t="str">
        <f>'PLANILHA DE ITENS INICIAL'!S102</f>
        <v>LICITARE PRODUTOS, MATERIAIS E SERVICOS LTDA - EPP (COMPRASNET)</v>
      </c>
      <c r="T102" s="48" t="str">
        <f>'PLANILHA DE ITENS INICIAL'!T102</f>
        <v>18.641.075/0001-17</v>
      </c>
      <c r="U102" s="52">
        <f>'PLANILHA DE ITENS INICIAL'!U102</f>
        <v>6.41</v>
      </c>
      <c r="V102" s="48" t="str">
        <f>'PLANILHA DE ITENS INICIAL'!V102</f>
        <v>NAUIRES ANTONIO DOS SANTOS 52286967687 (COMPRASNET)</v>
      </c>
      <c r="W102" s="48" t="str">
        <f>'PLANILHA DE ITENS INICIAL'!W102</f>
        <v>28.806.187/0001-34</v>
      </c>
      <c r="X102" s="52">
        <f>'PLANILHA DE ITENS INICIAL'!X102</f>
        <v>6.42</v>
      </c>
      <c r="Y102" s="48" t="str">
        <f>'PLANILHA DE ITENS INICIAL'!Y102</f>
        <v>W&amp;A COMERCIO E DISTRIBUICAO PET LTDA (COMPRASNET)</v>
      </c>
      <c r="Z102" s="48" t="str">
        <f>'PLANILHA DE ITENS INICIAL'!Z102</f>
        <v>10.943.936/0001-00</v>
      </c>
      <c r="AA102" s="52">
        <f>'PLANILHA DE ITENS INICIAL'!AA102</f>
        <v>7.87</v>
      </c>
      <c r="AB102" s="53">
        <f>'[1]PLANILHA DE ITENS INICIAL'!AB102</f>
        <v>6.8999999999999995</v>
      </c>
      <c r="AC102" s="53">
        <v>5.5</v>
      </c>
      <c r="AE102" s="55"/>
      <c r="AF102" s="56"/>
      <c r="AG102" s="56"/>
      <c r="AH102" s="56"/>
      <c r="AI102" s="56"/>
      <c r="AJ102" s="56"/>
      <c r="AK102" s="56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8">
        <v>20</v>
      </c>
      <c r="CQ102" s="59">
        <v>20</v>
      </c>
      <c r="CR102" s="60"/>
      <c r="CS102" s="61"/>
      <c r="CT102" s="62"/>
      <c r="CU102" s="63">
        <f>CT102*AC102</f>
        <v>0</v>
      </c>
    </row>
    <row r="103" spans="1:99" s="54" customFormat="1" ht="51" customHeight="1">
      <c r="A103" s="48" t="str">
        <f>'PLANILHA DE ITENS INICIAL'!A103</f>
        <v>HTO</v>
      </c>
      <c r="B103" s="48" t="str">
        <f>'PLANILHA DE ITENS INICIAL'!B103</f>
        <v>CONSUMO</v>
      </c>
      <c r="C103" s="48" t="str">
        <f>'PLANILHA DE ITENS INICIAL'!C103</f>
        <v>MATERIAIS ELÉTRICOS - CONSUMO</v>
      </c>
      <c r="D103" s="48">
        <f>'PLANILHA DE ITENS INICIAL'!D103</f>
        <v>26</v>
      </c>
      <c r="E103" s="48" t="str">
        <f>'PLANILHA DE ITENS INICIAL'!E103</f>
        <v>Material Elétrico e Eletrônico</v>
      </c>
      <c r="F103" s="48" t="str">
        <f>'PLANILHA DE ITENS INICIAL'!F103</f>
        <v>16/2019</v>
      </c>
      <c r="G103" s="48" t="str">
        <f>'PLANILHA DE ITENS INICIAL'!G103</f>
        <v>16/2019</v>
      </c>
      <c r="H103" s="48" t="str">
        <f>'PLANILHA DE ITENS INICIAL'!H103</f>
        <v>23305.005174.2019-58</v>
      </c>
      <c r="I103" s="48">
        <f>'PLANILHA DE ITENS INICIAL'!I103</f>
        <v>158154</v>
      </c>
      <c r="J103" s="49"/>
      <c r="K103" s="48" t="str">
        <f>'PLANILHA DE ITENS INICIAL'!K103</f>
        <v>60 DIAS</v>
      </c>
      <c r="L103" s="48" t="str">
        <f>'PLANILHA DE ITENS INICIAL'!L103</f>
        <v>NÃO SE APLICA</v>
      </c>
      <c r="M103" s="48"/>
      <c r="N103" s="50">
        <f>'PLANILHA DE ITENS INICIAL'!N103</f>
        <v>102</v>
      </c>
      <c r="O103" s="48">
        <f>'PLANILHA DE ITENS INICIAL'!O103</f>
        <v>35424</v>
      </c>
      <c r="P103" s="48" t="str">
        <f>'PLANILHA DE ITENS INICIAL'!P103</f>
        <v>TOMADA 2P+T TIPO SOBREPOR 20A</v>
      </c>
      <c r="Q103" s="51" t="str">
        <f>'PLANILHA DE ITENS INICIAL'!Q103</f>
        <v>TOMADA 2P+T TIPO SOBREPOR 20A - TIPO SOBREPOR (PARA CAIXA DE ELETRODUTO), 20A, 250V, DUPLA, 2P+T, PADRÃO NOVO NBR 14136 BRASILEIRO </v>
      </c>
      <c r="R103" s="48" t="str">
        <f>'PLANILHA DE ITENS INICIAL'!R103</f>
        <v>UNID</v>
      </c>
      <c r="S103" s="48" t="str">
        <f>'PLANILHA DE ITENS INICIAL'!S103</f>
        <v>RM COMERCIO DE MERCADORIAS E MATERIAIS LTDA - ME (COMPRASNET)</v>
      </c>
      <c r="T103" s="48" t="str">
        <f>'PLANILHA DE ITENS INICIAL'!T103</f>
        <v>20.784.313/0001-95</v>
      </c>
      <c r="U103" s="52">
        <f>'PLANILHA DE ITENS INICIAL'!U103</f>
        <v>9.57</v>
      </c>
      <c r="V103" s="48" t="str">
        <f>'PLANILHA DE ITENS INICIAL'!V103</f>
        <v>W&amp;A COMERCIO E DISTRIBUICAO PET LTDA (COMPRASNET)</v>
      </c>
      <c r="W103" s="48" t="str">
        <f>'PLANILHA DE ITENS INICIAL'!W103</f>
        <v>10.943.936/0001-00</v>
      </c>
      <c r="X103" s="52">
        <f>'PLANILHA DE ITENS INICIAL'!X103</f>
        <v>9.58</v>
      </c>
      <c r="Y103" s="48" t="str">
        <f>'PLANILHA DE ITENS INICIAL'!Y103</f>
        <v>J. J. VITALLI - ME (COMPRASNET)</v>
      </c>
      <c r="Z103" s="48" t="str">
        <f>'PLANILHA DE ITENS INICIAL'!Z103</f>
        <v>10.943.936/0001-00</v>
      </c>
      <c r="AA103" s="52">
        <f>'PLANILHA DE ITENS INICIAL'!AA103</f>
        <v>9.59</v>
      </c>
      <c r="AB103" s="53">
        <f>'[1]PLANILHA DE ITENS INICIAL'!AB103</f>
        <v>9.58</v>
      </c>
      <c r="AC103" s="53">
        <v>5.5</v>
      </c>
      <c r="AE103" s="55"/>
      <c r="AF103" s="56"/>
      <c r="AG103" s="56"/>
      <c r="AH103" s="56"/>
      <c r="AI103" s="56"/>
      <c r="AJ103" s="56"/>
      <c r="AK103" s="56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8">
        <v>20</v>
      </c>
      <c r="CQ103" s="59">
        <v>20</v>
      </c>
      <c r="CR103" s="60"/>
      <c r="CS103" s="61"/>
      <c r="CT103" s="62"/>
      <c r="CU103" s="63">
        <f>CT103*AC103</f>
        <v>0</v>
      </c>
    </row>
    <row r="104" spans="1:99" s="54" customFormat="1" ht="72" customHeight="1">
      <c r="A104" s="48" t="str">
        <f>'PLANILHA DE ITENS INICIAL'!A104</f>
        <v>HTO</v>
      </c>
      <c r="B104" s="48" t="str">
        <f>'PLANILHA DE ITENS INICIAL'!B104</f>
        <v>CONSUMO</v>
      </c>
      <c r="C104" s="48" t="str">
        <f>'PLANILHA DE ITENS INICIAL'!C104</f>
        <v>MATERIAIS ELÉTRICOS - CONSUMO</v>
      </c>
      <c r="D104" s="48">
        <f>'PLANILHA DE ITENS INICIAL'!D104</f>
        <v>26</v>
      </c>
      <c r="E104" s="48" t="str">
        <f>'PLANILHA DE ITENS INICIAL'!E104</f>
        <v>Material Elétrico e Eletrônico</v>
      </c>
      <c r="F104" s="48" t="str">
        <f>'PLANILHA DE ITENS INICIAL'!F104</f>
        <v>16/2019</v>
      </c>
      <c r="G104" s="48" t="str">
        <f>'PLANILHA DE ITENS INICIAL'!G104</f>
        <v>16/2019</v>
      </c>
      <c r="H104" s="48" t="str">
        <f>'PLANILHA DE ITENS INICIAL'!H104</f>
        <v>23305.005174.2019-58</v>
      </c>
      <c r="I104" s="48">
        <f>'PLANILHA DE ITENS INICIAL'!I104</f>
        <v>158154</v>
      </c>
      <c r="J104" s="49"/>
      <c r="K104" s="48" t="str">
        <f>'PLANILHA DE ITENS INICIAL'!K104</f>
        <v>60 DIAS</v>
      </c>
      <c r="L104" s="48" t="str">
        <f>'PLANILHA DE ITENS INICIAL'!L104</f>
        <v>NÃO SE APLICA</v>
      </c>
      <c r="M104" s="48"/>
      <c r="N104" s="50">
        <f>'PLANILHA DE ITENS INICIAL'!N104</f>
        <v>103</v>
      </c>
      <c r="O104" s="48">
        <f>'PLANILHA DE ITENS INICIAL'!O104</f>
        <v>35424</v>
      </c>
      <c r="P104" s="48" t="str">
        <f>'PLANILHA DE ITENS INICIAL'!P104</f>
        <v>TOMADA SISTEMA X 2P+T</v>
      </c>
      <c r="Q104" s="51" t="str">
        <f>'PLANILHA DE ITENS INICIAL'!Q104</f>
        <v>TOMADA SISTEMA X 2P+T - CORRENTE NOMINAL: 20A; TENSÃO NOMINAL: 250V; PADRÃO NOVO BRASILEIRO, NORMAS TÉCNICAS NBR 14136; FABRICADA EM TERMOPLÁSTICO PVC. APLICAÇÃO INSTALAÇÕES EM CANALETAS DO SISTEMA X.</v>
      </c>
      <c r="R104" s="48" t="str">
        <f>'PLANILHA DE ITENS INICIAL'!R104</f>
        <v>UNID</v>
      </c>
      <c r="S104" s="48" t="str">
        <f>'PLANILHA DE ITENS INICIAL'!S104</f>
        <v>ARMAZEM AVENIDA LTDA - EPP (COMPRASNET)</v>
      </c>
      <c r="T104" s="48" t="str">
        <f>'PLANILHA DE ITENS INICIAL'!T104</f>
        <v>11.513.751/0001-28</v>
      </c>
      <c r="U104" s="52">
        <f>'PLANILHA DE ITENS INICIAL'!U104</f>
        <v>5.77</v>
      </c>
      <c r="V104" s="48" t="str">
        <f>'PLANILHA DE ITENS INICIAL'!V104</f>
        <v>RG COMERCIO E MATERIAIS EIRELI - ME (COMPRASNET)</v>
      </c>
      <c r="W104" s="48" t="str">
        <f>'PLANILHA DE ITENS INICIAL'!W104</f>
        <v>19.571.002/0001-69</v>
      </c>
      <c r="X104" s="52">
        <f>'PLANILHA DE ITENS INICIAL'!X104</f>
        <v>5</v>
      </c>
      <c r="Y104" s="48" t="str">
        <f>'PLANILHA DE ITENS INICIAL'!Y104</f>
        <v>ORGANIZACOES MSL LTDA - EPP (COMPRASNET)</v>
      </c>
      <c r="Z104" s="48" t="str">
        <f>'PLANILHA DE ITENS INICIAL'!Z104</f>
        <v>07.062.925/0001-06</v>
      </c>
      <c r="AA104" s="52">
        <f>'PLANILHA DE ITENS INICIAL'!AA104</f>
        <v>5.23</v>
      </c>
      <c r="AB104" s="53">
        <f>'[1]PLANILHA DE ITENS INICIAL'!AB104</f>
        <v>5.333333333333333</v>
      </c>
      <c r="AC104" s="53">
        <v>4.99</v>
      </c>
      <c r="AE104" s="55"/>
      <c r="AF104" s="56"/>
      <c r="AG104" s="56"/>
      <c r="AH104" s="56"/>
      <c r="AI104" s="56"/>
      <c r="AJ104" s="56"/>
      <c r="AK104" s="56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8"/>
      <c r="CQ104" s="59">
        <v>20</v>
      </c>
      <c r="CR104" s="60"/>
      <c r="CS104" s="61"/>
      <c r="CT104" s="62"/>
      <c r="CU104" s="63">
        <f>CT104*AC104</f>
        <v>0</v>
      </c>
    </row>
    <row r="105" spans="98:99" ht="51.75" customHeight="1">
      <c r="CT105" s="82" t="s">
        <v>29</v>
      </c>
      <c r="CU105" s="83">
        <f>SUM(CU2:CU104)</f>
        <v>0</v>
      </c>
    </row>
  </sheetData>
  <sheetProtection selectLockedCells="1" selectUnlockedCells="1"/>
  <autoFilter ref="A1:CS1"/>
  <printOptions/>
  <pageMargins left="0.5118055555555555" right="0.5118055555555555" top="0.7875" bottom="0.7875" header="0.31527777777777777" footer="0.31527777777777777"/>
  <pageSetup fitToHeight="0" fitToWidth="1" horizontalDpi="300" verticalDpi="300" orientation="landscape" paperSize="8"/>
  <headerFooter alignWithMargins="0">
    <oddHeader>&amp;C&amp;F</oddHeader>
    <oddFooter>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L22" activeCellId="1" sqref="CV3 L22"/>
    </sheetView>
  </sheetViews>
  <sheetFormatPr defaultColWidth="9.00390625" defaultRowHeight="12.75"/>
  <cols>
    <col min="1" max="3" width="9.00390625" style="0" customWidth="1"/>
    <col min="4" max="4" width="33.421875" style="0" customWidth="1"/>
    <col min="5" max="6" width="9.00390625" style="0" customWidth="1"/>
    <col min="7" max="7" width="9.28125" style="0" customWidth="1"/>
    <col min="8" max="8" width="11.140625" style="0" customWidth="1"/>
    <col min="9" max="9" width="17.00390625" style="0" customWidth="1"/>
    <col min="10" max="10" width="18.140625" style="0" customWidth="1"/>
    <col min="11" max="11" width="30.57421875" style="0" customWidth="1"/>
    <col min="12" max="12" width="9.00390625" style="0" customWidth="1"/>
    <col min="13" max="13" width="42.140625" style="0" customWidth="1"/>
  </cols>
  <sheetData>
    <row r="1" spans="1:13" ht="15" customHeight="1">
      <c r="A1" s="178" t="s">
        <v>605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84"/>
    </row>
    <row r="2" spans="1:13" ht="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85"/>
    </row>
    <row r="3" spans="1:13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5"/>
    </row>
    <row r="4" spans="1:13" ht="33" customHeight="1">
      <c r="A4" s="179" t="s">
        <v>606</v>
      </c>
      <c r="B4" s="179"/>
      <c r="C4" s="179"/>
      <c r="D4" s="179"/>
      <c r="E4" s="179"/>
      <c r="F4" s="180" t="s">
        <v>607</v>
      </c>
      <c r="G4" s="180"/>
      <c r="H4" s="180"/>
      <c r="I4" s="180"/>
      <c r="J4" s="181" t="s">
        <v>608</v>
      </c>
      <c r="K4" s="181"/>
      <c r="L4" s="86" t="s">
        <v>609</v>
      </c>
      <c r="M4" s="87"/>
    </row>
    <row r="5" spans="1:13" ht="31.5" customHeight="1">
      <c r="A5" s="182" t="s">
        <v>610</v>
      </c>
      <c r="B5" s="182"/>
      <c r="C5" s="182"/>
      <c r="D5" s="182"/>
      <c r="E5" s="88"/>
      <c r="F5" s="183" t="s">
        <v>611</v>
      </c>
      <c r="G5" s="183"/>
      <c r="H5" s="183"/>
      <c r="I5" s="183"/>
      <c r="J5" s="184" t="s">
        <v>612</v>
      </c>
      <c r="K5" s="184"/>
      <c r="L5" s="89" t="s">
        <v>613</v>
      </c>
      <c r="M5" s="85"/>
    </row>
    <row r="6" spans="1:13" ht="29.25" customHeight="1">
      <c r="A6" s="90" t="s">
        <v>614</v>
      </c>
      <c r="B6" s="91" t="s">
        <v>615</v>
      </c>
      <c r="C6" s="92" t="s">
        <v>13</v>
      </c>
      <c r="D6" s="91" t="s">
        <v>15</v>
      </c>
      <c r="E6" s="91" t="s">
        <v>616</v>
      </c>
      <c r="F6" s="91" t="s">
        <v>617</v>
      </c>
      <c r="G6" s="93" t="s">
        <v>618</v>
      </c>
      <c r="H6" s="93" t="s">
        <v>619</v>
      </c>
      <c r="I6" s="94" t="s">
        <v>620</v>
      </c>
      <c r="J6" s="91" t="s">
        <v>32</v>
      </c>
      <c r="K6" s="91" t="s">
        <v>33</v>
      </c>
      <c r="L6" s="91" t="s">
        <v>621</v>
      </c>
      <c r="M6" s="95" t="s">
        <v>622</v>
      </c>
    </row>
    <row r="7" spans="1:13" ht="23.25" customHeight="1">
      <c r="A7" s="96">
        <v>26</v>
      </c>
      <c r="B7" s="97">
        <v>10</v>
      </c>
      <c r="C7" s="97">
        <v>5</v>
      </c>
      <c r="D7" s="9" t="s">
        <v>77</v>
      </c>
      <c r="E7" s="98" t="s">
        <v>616</v>
      </c>
      <c r="F7" s="97">
        <v>10</v>
      </c>
      <c r="G7" s="99">
        <v>10.15</v>
      </c>
      <c r="H7" s="99">
        <f>F7*G7</f>
        <v>101.5</v>
      </c>
      <c r="I7" s="100">
        <f>SUM(H7:H7)</f>
        <v>101.5</v>
      </c>
      <c r="J7" s="101" t="s">
        <v>623</v>
      </c>
      <c r="K7" s="102" t="s">
        <v>271</v>
      </c>
      <c r="L7" s="103" t="s">
        <v>624</v>
      </c>
      <c r="M7" s="104" t="s">
        <v>625</v>
      </c>
    </row>
    <row r="8" spans="1:13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18" customHeight="1">
      <c r="A9" s="172">
        <v>26</v>
      </c>
      <c r="B9" s="97">
        <v>2</v>
      </c>
      <c r="C9" s="97">
        <v>6</v>
      </c>
      <c r="D9" s="9" t="s">
        <v>85</v>
      </c>
      <c r="E9" s="98" t="s">
        <v>626</v>
      </c>
      <c r="F9" s="97">
        <v>2</v>
      </c>
      <c r="G9" s="53">
        <v>32.35</v>
      </c>
      <c r="H9" s="99">
        <f aca="true" t="shared" si="0" ref="H9:H16">F9*G9</f>
        <v>64.7</v>
      </c>
      <c r="I9" s="173">
        <f>SUM(H9:H16)</f>
        <v>538.6</v>
      </c>
      <c r="J9" s="174" t="s">
        <v>627</v>
      </c>
      <c r="K9" s="175" t="s">
        <v>277</v>
      </c>
      <c r="L9" s="176" t="s">
        <v>624</v>
      </c>
      <c r="M9" s="177" t="s">
        <v>628</v>
      </c>
    </row>
    <row r="10" spans="1:13" ht="13.5" customHeight="1">
      <c r="A10" s="172"/>
      <c r="B10" s="110">
        <v>2</v>
      </c>
      <c r="C10" s="110">
        <v>7</v>
      </c>
      <c r="D10" s="9" t="s">
        <v>94</v>
      </c>
      <c r="E10" s="98" t="s">
        <v>626</v>
      </c>
      <c r="F10" s="110">
        <v>2</v>
      </c>
      <c r="G10" s="53">
        <v>36.49</v>
      </c>
      <c r="H10" s="111">
        <f t="shared" si="0"/>
        <v>72.98</v>
      </c>
      <c r="I10" s="173"/>
      <c r="J10" s="174"/>
      <c r="K10" s="175"/>
      <c r="L10" s="176"/>
      <c r="M10" s="177"/>
    </row>
    <row r="11" spans="1:13" ht="13.5" customHeight="1">
      <c r="A11" s="172"/>
      <c r="B11" s="110">
        <v>2</v>
      </c>
      <c r="C11" s="110">
        <v>8</v>
      </c>
      <c r="D11" s="9" t="s">
        <v>96</v>
      </c>
      <c r="E11" s="98" t="s">
        <v>626</v>
      </c>
      <c r="F11" s="110">
        <v>2</v>
      </c>
      <c r="G11" s="53">
        <v>36.49</v>
      </c>
      <c r="H11" s="111">
        <f t="shared" si="0"/>
        <v>72.98</v>
      </c>
      <c r="I11" s="173"/>
      <c r="J11" s="174"/>
      <c r="K11" s="175"/>
      <c r="L11" s="176"/>
      <c r="M11" s="177"/>
    </row>
    <row r="12" spans="1:13" ht="13.5" customHeight="1">
      <c r="A12" s="172"/>
      <c r="B12" s="110">
        <v>2</v>
      </c>
      <c r="C12" s="110">
        <v>10</v>
      </c>
      <c r="D12" s="9" t="s">
        <v>100</v>
      </c>
      <c r="E12" s="98" t="s">
        <v>626</v>
      </c>
      <c r="F12" s="110">
        <v>2</v>
      </c>
      <c r="G12" s="53">
        <v>36.49</v>
      </c>
      <c r="H12" s="111">
        <f t="shared" si="0"/>
        <v>72.98</v>
      </c>
      <c r="I12" s="173"/>
      <c r="J12" s="174"/>
      <c r="K12" s="175"/>
      <c r="L12" s="176"/>
      <c r="M12" s="177"/>
    </row>
    <row r="13" spans="1:13" ht="13.5" customHeight="1">
      <c r="A13" s="172"/>
      <c r="B13" s="110">
        <v>1</v>
      </c>
      <c r="C13" s="110">
        <v>13</v>
      </c>
      <c r="D13" s="112" t="s">
        <v>629</v>
      </c>
      <c r="E13" s="98" t="s">
        <v>626</v>
      </c>
      <c r="F13" s="110">
        <v>1</v>
      </c>
      <c r="G13" s="53">
        <v>63.49</v>
      </c>
      <c r="H13" s="111">
        <f t="shared" si="0"/>
        <v>63.49</v>
      </c>
      <c r="I13" s="173"/>
      <c r="J13" s="174"/>
      <c r="K13" s="175"/>
      <c r="L13" s="176"/>
      <c r="M13" s="177"/>
    </row>
    <row r="14" spans="1:13" ht="13.5" customHeight="1">
      <c r="A14" s="172"/>
      <c r="B14" s="110">
        <v>1</v>
      </c>
      <c r="C14" s="110">
        <v>14</v>
      </c>
      <c r="D14" s="9" t="s">
        <v>108</v>
      </c>
      <c r="E14" s="98" t="s">
        <v>626</v>
      </c>
      <c r="F14" s="110">
        <v>1</v>
      </c>
      <c r="G14" s="53">
        <v>63.49</v>
      </c>
      <c r="H14" s="111">
        <f t="shared" si="0"/>
        <v>63.49</v>
      </c>
      <c r="I14" s="173"/>
      <c r="J14" s="174"/>
      <c r="K14" s="175"/>
      <c r="L14" s="176"/>
      <c r="M14" s="177"/>
    </row>
    <row r="15" spans="1:13" ht="13.5" customHeight="1">
      <c r="A15" s="172"/>
      <c r="B15" s="110">
        <v>1</v>
      </c>
      <c r="C15" s="110">
        <v>15</v>
      </c>
      <c r="D15" s="9" t="s">
        <v>110</v>
      </c>
      <c r="E15" s="98" t="s">
        <v>626</v>
      </c>
      <c r="F15" s="110">
        <v>1</v>
      </c>
      <c r="G15" s="53">
        <v>63.99</v>
      </c>
      <c r="H15" s="111">
        <f t="shared" si="0"/>
        <v>63.99</v>
      </c>
      <c r="I15" s="173"/>
      <c r="J15" s="174"/>
      <c r="K15" s="175"/>
      <c r="L15" s="176"/>
      <c r="M15" s="177"/>
    </row>
    <row r="16" spans="1:13" ht="13.5" customHeight="1">
      <c r="A16" s="172"/>
      <c r="B16" s="110">
        <v>1</v>
      </c>
      <c r="C16" s="110">
        <v>16</v>
      </c>
      <c r="D16" s="9" t="s">
        <v>112</v>
      </c>
      <c r="E16" s="98" t="s">
        <v>626</v>
      </c>
      <c r="F16" s="110">
        <v>1</v>
      </c>
      <c r="G16" s="53">
        <v>63.99</v>
      </c>
      <c r="H16" s="111">
        <f t="shared" si="0"/>
        <v>63.99</v>
      </c>
      <c r="I16" s="173"/>
      <c r="J16" s="174"/>
      <c r="K16" s="175"/>
      <c r="L16" s="176"/>
      <c r="M16" s="177"/>
    </row>
    <row r="17" spans="1:13" ht="12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13" ht="38.25" customHeight="1">
      <c r="A18" s="105">
        <v>26</v>
      </c>
      <c r="B18" s="113">
        <v>20</v>
      </c>
      <c r="C18" s="113">
        <v>59</v>
      </c>
      <c r="D18" s="114" t="s">
        <v>306</v>
      </c>
      <c r="E18" s="115" t="s">
        <v>616</v>
      </c>
      <c r="F18" s="113">
        <v>20</v>
      </c>
      <c r="G18" s="53">
        <v>3.84</v>
      </c>
      <c r="H18" s="116">
        <f>F18*G18</f>
        <v>76.8</v>
      </c>
      <c r="I18" s="106">
        <f>H18</f>
        <v>76.8</v>
      </c>
      <c r="J18" s="117" t="s">
        <v>630</v>
      </c>
      <c r="K18" s="108" t="s">
        <v>631</v>
      </c>
      <c r="L18" s="109" t="s">
        <v>624</v>
      </c>
      <c r="M18" s="118" t="s">
        <v>625</v>
      </c>
    </row>
    <row r="19" spans="1:13" ht="12.7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1" spans="6:9" ht="18">
      <c r="F21" s="171" t="s">
        <v>632</v>
      </c>
      <c r="G21" s="171"/>
      <c r="H21" s="171"/>
      <c r="I21" s="119">
        <f>SUM(I7+I9+I18)</f>
        <v>716.9</v>
      </c>
    </row>
    <row r="22" spans="3:11" ht="12.75">
      <c r="C22" s="120"/>
      <c r="D22" s="120"/>
      <c r="E22" s="120"/>
      <c r="F22" s="120"/>
      <c r="G22" s="120"/>
      <c r="H22" s="120"/>
      <c r="I22" s="120"/>
      <c r="K22" s="120"/>
    </row>
    <row r="23" spans="3:11" ht="12.75">
      <c r="C23" s="120"/>
      <c r="D23" s="120"/>
      <c r="E23" s="120"/>
      <c r="F23" s="120"/>
      <c r="G23" s="120"/>
      <c r="H23" s="120"/>
      <c r="I23" s="120"/>
      <c r="K23" s="120"/>
    </row>
    <row r="24" spans="3:11" ht="12.75">
      <c r="C24" s="120"/>
      <c r="D24" s="120"/>
      <c r="E24" s="120"/>
      <c r="F24" s="120"/>
      <c r="G24" s="120"/>
      <c r="H24" s="120"/>
      <c r="I24" s="120"/>
      <c r="K24" s="120"/>
    </row>
    <row r="25" spans="3:11" ht="12.75">
      <c r="C25" s="120"/>
      <c r="D25" s="120"/>
      <c r="E25" s="120"/>
      <c r="F25" s="120"/>
      <c r="G25" s="120"/>
      <c r="H25" s="120"/>
      <c r="I25" s="120"/>
      <c r="K25" s="120"/>
    </row>
    <row r="26" ht="12.75">
      <c r="K26" s="120"/>
    </row>
    <row r="27" ht="12.75">
      <c r="K27" s="120"/>
    </row>
  </sheetData>
  <sheetProtection selectLockedCells="1" selectUnlockedCells="1"/>
  <mergeCells count="17">
    <mergeCell ref="A1:L3"/>
    <mergeCell ref="A4:E4"/>
    <mergeCell ref="F4:I4"/>
    <mergeCell ref="J4:K4"/>
    <mergeCell ref="A5:D5"/>
    <mergeCell ref="F5:I5"/>
    <mergeCell ref="J5:K5"/>
    <mergeCell ref="A17:M17"/>
    <mergeCell ref="A19:M19"/>
    <mergeCell ref="F21:H21"/>
    <mergeCell ref="A8:M8"/>
    <mergeCell ref="A9:A16"/>
    <mergeCell ref="I9:I16"/>
    <mergeCell ref="J9:J16"/>
    <mergeCell ref="K9:K16"/>
    <mergeCell ref="L9:L16"/>
    <mergeCell ref="M9:M16"/>
  </mergeCells>
  <printOptions/>
  <pageMargins left="0.5118055555555555" right="0.5118055555555555" top="1.77152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3">
      <selection activeCell="J8" activeCellId="1" sqref="CV3 J8:J13"/>
    </sheetView>
  </sheetViews>
  <sheetFormatPr defaultColWidth="9.00390625" defaultRowHeight="12.75"/>
  <cols>
    <col min="1" max="3" width="9.00390625" style="0" customWidth="1"/>
    <col min="4" max="4" width="33.421875" style="0" customWidth="1"/>
    <col min="5" max="6" width="9.00390625" style="0" customWidth="1"/>
    <col min="7" max="7" width="11.00390625" style="0" customWidth="1"/>
    <col min="8" max="8" width="11.140625" style="0" customWidth="1"/>
    <col min="9" max="9" width="21.421875" style="0" customWidth="1"/>
    <col min="10" max="10" width="18.140625" style="0" customWidth="1"/>
    <col min="11" max="11" width="30.57421875" style="0" customWidth="1"/>
    <col min="12" max="12" width="9.00390625" style="0" customWidth="1"/>
    <col min="13" max="13" width="42.140625" style="0" customWidth="1"/>
  </cols>
  <sheetData>
    <row r="1" spans="1:13" ht="15" customHeight="1">
      <c r="A1" s="178" t="s">
        <v>605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84"/>
    </row>
    <row r="2" spans="1:13" ht="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85"/>
    </row>
    <row r="3" spans="1:13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5"/>
    </row>
    <row r="4" spans="1:13" ht="33" customHeight="1">
      <c r="A4" s="179" t="s">
        <v>606</v>
      </c>
      <c r="B4" s="179"/>
      <c r="C4" s="179"/>
      <c r="D4" s="179"/>
      <c r="E4" s="179"/>
      <c r="F4" s="180" t="s">
        <v>633</v>
      </c>
      <c r="G4" s="180"/>
      <c r="H4" s="180"/>
      <c r="I4" s="180"/>
      <c r="J4" s="181" t="s">
        <v>608</v>
      </c>
      <c r="K4" s="181"/>
      <c r="L4" s="86" t="s">
        <v>609</v>
      </c>
      <c r="M4" s="87"/>
    </row>
    <row r="5" spans="1:13" ht="31.5" customHeight="1">
      <c r="A5" s="182" t="s">
        <v>610</v>
      </c>
      <c r="B5" s="182"/>
      <c r="C5" s="182"/>
      <c r="D5" s="182"/>
      <c r="E5" s="88"/>
      <c r="F5" s="183" t="s">
        <v>611</v>
      </c>
      <c r="G5" s="183"/>
      <c r="H5" s="183"/>
      <c r="I5" s="183"/>
      <c r="J5" s="184" t="s">
        <v>612</v>
      </c>
      <c r="K5" s="184"/>
      <c r="L5" s="89" t="s">
        <v>634</v>
      </c>
      <c r="M5" s="85"/>
    </row>
    <row r="6" spans="1:13" ht="29.25" customHeight="1">
      <c r="A6" s="90" t="s">
        <v>614</v>
      </c>
      <c r="B6" s="91" t="s">
        <v>615</v>
      </c>
      <c r="C6" s="92" t="s">
        <v>13</v>
      </c>
      <c r="D6" s="91" t="s">
        <v>15</v>
      </c>
      <c r="E6" s="91" t="s">
        <v>616</v>
      </c>
      <c r="F6" s="91" t="s">
        <v>617</v>
      </c>
      <c r="G6" s="93" t="s">
        <v>618</v>
      </c>
      <c r="H6" s="93" t="s">
        <v>619</v>
      </c>
      <c r="I6" s="94" t="s">
        <v>620</v>
      </c>
      <c r="J6" s="91" t="s">
        <v>32</v>
      </c>
      <c r="K6" s="91" t="s">
        <v>33</v>
      </c>
      <c r="L6" s="91" t="s">
        <v>621</v>
      </c>
      <c r="M6" s="95" t="s">
        <v>622</v>
      </c>
    </row>
    <row r="7" spans="1:13" ht="10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8" customHeight="1">
      <c r="A8" s="172">
        <v>26</v>
      </c>
      <c r="B8" s="110">
        <v>2</v>
      </c>
      <c r="C8" s="110">
        <v>14</v>
      </c>
      <c r="D8" s="9" t="s">
        <v>108</v>
      </c>
      <c r="E8" s="98" t="s">
        <v>626</v>
      </c>
      <c r="F8" s="110">
        <v>2</v>
      </c>
      <c r="G8" s="53">
        <v>63.49</v>
      </c>
      <c r="H8" s="111">
        <f aca="true" t="shared" si="0" ref="H8:H13">F8*G8</f>
        <v>126.98</v>
      </c>
      <c r="I8" s="173">
        <f>SUM(H8:H13)</f>
        <v>897.46</v>
      </c>
      <c r="J8" s="174" t="s">
        <v>627</v>
      </c>
      <c r="K8" s="175" t="s">
        <v>277</v>
      </c>
      <c r="L8" s="176" t="s">
        <v>597</v>
      </c>
      <c r="M8" s="177" t="s">
        <v>628</v>
      </c>
    </row>
    <row r="9" spans="1:13" ht="13.5" customHeight="1">
      <c r="A9" s="172"/>
      <c r="B9" s="110">
        <v>2</v>
      </c>
      <c r="C9" s="110">
        <v>15</v>
      </c>
      <c r="D9" s="9" t="s">
        <v>110</v>
      </c>
      <c r="E9" s="98" t="s">
        <v>626</v>
      </c>
      <c r="F9" s="110">
        <v>2</v>
      </c>
      <c r="G9" s="53">
        <v>63.99</v>
      </c>
      <c r="H9" s="111">
        <f t="shared" si="0"/>
        <v>127.98</v>
      </c>
      <c r="I9" s="173"/>
      <c r="J9" s="174"/>
      <c r="K9" s="175"/>
      <c r="L9" s="176"/>
      <c r="M9" s="177"/>
    </row>
    <row r="10" spans="1:13" ht="13.5" customHeight="1">
      <c r="A10" s="172"/>
      <c r="B10" s="110">
        <v>2</v>
      </c>
      <c r="C10" s="110">
        <v>17</v>
      </c>
      <c r="D10" s="9" t="s">
        <v>114</v>
      </c>
      <c r="E10" s="98" t="s">
        <v>626</v>
      </c>
      <c r="F10" s="110">
        <v>2</v>
      </c>
      <c r="G10" s="53">
        <v>63.99</v>
      </c>
      <c r="H10" s="111">
        <f t="shared" si="0"/>
        <v>127.98</v>
      </c>
      <c r="I10" s="173"/>
      <c r="J10" s="174"/>
      <c r="K10" s="175"/>
      <c r="L10" s="176"/>
      <c r="M10" s="177"/>
    </row>
    <row r="11" spans="1:13" ht="13.5" customHeight="1">
      <c r="A11" s="172"/>
      <c r="B11" s="110">
        <v>1</v>
      </c>
      <c r="C11" s="110">
        <v>20</v>
      </c>
      <c r="D11" s="9" t="s">
        <v>126</v>
      </c>
      <c r="E11" s="98" t="s">
        <v>626</v>
      </c>
      <c r="F11" s="110">
        <v>1</v>
      </c>
      <c r="G11" s="53">
        <v>97.98</v>
      </c>
      <c r="H11" s="111">
        <f t="shared" si="0"/>
        <v>97.98</v>
      </c>
      <c r="I11" s="173"/>
      <c r="J11" s="174"/>
      <c r="K11" s="175"/>
      <c r="L11" s="176"/>
      <c r="M11" s="177"/>
    </row>
    <row r="12" spans="1:13" ht="13.5" customHeight="1">
      <c r="A12" s="172"/>
      <c r="B12" s="110">
        <v>1</v>
      </c>
      <c r="C12" s="110">
        <v>21</v>
      </c>
      <c r="D12" s="9" t="s">
        <v>128</v>
      </c>
      <c r="E12" s="98" t="s">
        <v>626</v>
      </c>
      <c r="F12" s="110">
        <v>1</v>
      </c>
      <c r="G12" s="53">
        <v>96.99</v>
      </c>
      <c r="H12" s="111">
        <f t="shared" si="0"/>
        <v>96.99</v>
      </c>
      <c r="I12" s="173"/>
      <c r="J12" s="174"/>
      <c r="K12" s="175"/>
      <c r="L12" s="176"/>
      <c r="M12" s="177"/>
    </row>
    <row r="13" spans="1:13" ht="13.5" customHeight="1">
      <c r="A13" s="172"/>
      <c r="B13" s="110">
        <v>1</v>
      </c>
      <c r="C13" s="110">
        <v>44</v>
      </c>
      <c r="D13" s="9" t="s">
        <v>192</v>
      </c>
      <c r="E13" s="98" t="s">
        <v>626</v>
      </c>
      <c r="F13" s="110">
        <v>1</v>
      </c>
      <c r="G13" s="53">
        <v>319.55</v>
      </c>
      <c r="H13" s="111">
        <f t="shared" si="0"/>
        <v>319.55</v>
      </c>
      <c r="I13" s="173"/>
      <c r="J13" s="174"/>
      <c r="K13" s="175"/>
      <c r="L13" s="176"/>
      <c r="M13" s="177"/>
    </row>
    <row r="14" spans="1:13" ht="12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13" ht="18.75" customHeight="1">
      <c r="A15" s="172">
        <v>26</v>
      </c>
      <c r="B15" s="110">
        <v>3</v>
      </c>
      <c r="C15" s="110">
        <v>57</v>
      </c>
      <c r="D15" s="9" t="s">
        <v>290</v>
      </c>
      <c r="E15" s="98" t="s">
        <v>616</v>
      </c>
      <c r="F15" s="110">
        <v>3</v>
      </c>
      <c r="G15" s="53">
        <v>22.49</v>
      </c>
      <c r="H15" s="111">
        <f>F15*G15</f>
        <v>67.47</v>
      </c>
      <c r="I15" s="173">
        <f>SUM(H15:H17)</f>
        <v>552.47</v>
      </c>
      <c r="J15" s="174" t="s">
        <v>630</v>
      </c>
      <c r="K15" s="175" t="s">
        <v>631</v>
      </c>
      <c r="L15" s="176" t="s">
        <v>597</v>
      </c>
      <c r="M15" s="188" t="s">
        <v>625</v>
      </c>
    </row>
    <row r="16" spans="1:13" ht="22.5" customHeight="1">
      <c r="A16" s="172"/>
      <c r="B16" s="110">
        <v>100</v>
      </c>
      <c r="C16" s="110">
        <v>59</v>
      </c>
      <c r="D16" s="9" t="s">
        <v>306</v>
      </c>
      <c r="E16" s="98" t="s">
        <v>616</v>
      </c>
      <c r="F16" s="110">
        <v>100</v>
      </c>
      <c r="G16" s="53">
        <v>3.84</v>
      </c>
      <c r="H16" s="111">
        <f>F16*G16</f>
        <v>384</v>
      </c>
      <c r="I16" s="173"/>
      <c r="J16" s="174"/>
      <c r="K16" s="175"/>
      <c r="L16" s="176"/>
      <c r="M16" s="188"/>
    </row>
    <row r="17" spans="1:13" ht="19.5" customHeight="1">
      <c r="A17" s="172"/>
      <c r="B17" s="110">
        <v>10</v>
      </c>
      <c r="C17" s="110">
        <v>60</v>
      </c>
      <c r="D17" s="9" t="s">
        <v>314</v>
      </c>
      <c r="E17" s="98" t="s">
        <v>616</v>
      </c>
      <c r="F17" s="110">
        <v>10</v>
      </c>
      <c r="G17" s="53">
        <v>10.1</v>
      </c>
      <c r="H17" s="111">
        <f>F17*G17</f>
        <v>101</v>
      </c>
      <c r="I17" s="173"/>
      <c r="J17" s="174"/>
      <c r="K17" s="175"/>
      <c r="L17" s="176"/>
      <c r="M17" s="188"/>
    </row>
    <row r="18" spans="1:13" ht="12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13" ht="38.25" customHeight="1">
      <c r="A19" s="187">
        <v>26</v>
      </c>
      <c r="B19" s="105">
        <v>8</v>
      </c>
      <c r="C19" s="113">
        <v>58</v>
      </c>
      <c r="D19" s="122" t="s">
        <v>298</v>
      </c>
      <c r="E19" s="115" t="s">
        <v>616</v>
      </c>
      <c r="F19" s="113">
        <v>8</v>
      </c>
      <c r="G19" s="123">
        <v>16</v>
      </c>
      <c r="H19" s="116">
        <f>F19*G19</f>
        <v>128</v>
      </c>
      <c r="I19" s="173">
        <f>SUM(H19:H22)</f>
        <v>299.54</v>
      </c>
      <c r="J19" s="174" t="s">
        <v>635</v>
      </c>
      <c r="K19" s="175" t="s">
        <v>636</v>
      </c>
      <c r="L19" s="186" t="s">
        <v>597</v>
      </c>
      <c r="M19" s="185" t="s">
        <v>637</v>
      </c>
    </row>
    <row r="20" spans="1:13" ht="18.75" customHeight="1">
      <c r="A20" s="187"/>
      <c r="B20" s="126">
        <v>20</v>
      </c>
      <c r="C20" s="110">
        <v>66</v>
      </c>
      <c r="D20" s="9" t="s">
        <v>341</v>
      </c>
      <c r="E20" s="98" t="s">
        <v>616</v>
      </c>
      <c r="F20" s="110">
        <v>20</v>
      </c>
      <c r="G20" s="53">
        <v>2.36</v>
      </c>
      <c r="H20" s="111">
        <f>F20*G20</f>
        <v>47.199999999999996</v>
      </c>
      <c r="I20" s="173"/>
      <c r="J20" s="174"/>
      <c r="K20" s="175"/>
      <c r="L20" s="186"/>
      <c r="M20" s="185"/>
    </row>
    <row r="21" spans="1:13" ht="22.5" customHeight="1">
      <c r="A21" s="187"/>
      <c r="B21" s="126">
        <v>20</v>
      </c>
      <c r="C21" s="110">
        <v>68</v>
      </c>
      <c r="D21" s="9" t="s">
        <v>350</v>
      </c>
      <c r="E21" s="98" t="s">
        <v>616</v>
      </c>
      <c r="F21" s="110">
        <v>20</v>
      </c>
      <c r="G21" s="53">
        <v>4.99</v>
      </c>
      <c r="H21" s="111">
        <f>F21*G21</f>
        <v>99.80000000000001</v>
      </c>
      <c r="I21" s="173"/>
      <c r="J21" s="174"/>
      <c r="K21" s="175"/>
      <c r="L21" s="186"/>
      <c r="M21" s="185"/>
    </row>
    <row r="22" spans="1:13" ht="19.5" customHeight="1">
      <c r="A22" s="187"/>
      <c r="B22" s="127">
        <v>3</v>
      </c>
      <c r="C22" s="128">
        <v>71</v>
      </c>
      <c r="D22" s="129" t="s">
        <v>367</v>
      </c>
      <c r="E22" s="115" t="s">
        <v>616</v>
      </c>
      <c r="F22" s="128">
        <v>3</v>
      </c>
      <c r="G22" s="130">
        <v>8.18</v>
      </c>
      <c r="H22" s="131">
        <f>F22*G22</f>
        <v>24.54</v>
      </c>
      <c r="I22" s="173"/>
      <c r="J22" s="174"/>
      <c r="K22" s="175"/>
      <c r="L22" s="186"/>
      <c r="M22" s="185"/>
    </row>
    <row r="24" spans="1:13" ht="18.75" customHeight="1">
      <c r="A24" s="172">
        <v>26</v>
      </c>
      <c r="B24" s="97">
        <v>3</v>
      </c>
      <c r="C24" s="97">
        <v>70</v>
      </c>
      <c r="D24" s="132" t="s">
        <v>360</v>
      </c>
      <c r="E24" s="98" t="s">
        <v>616</v>
      </c>
      <c r="F24" s="97">
        <v>3</v>
      </c>
      <c r="G24" s="123">
        <v>7.1</v>
      </c>
      <c r="H24" s="99">
        <f>F24*G24</f>
        <v>21.299999999999997</v>
      </c>
      <c r="I24" s="173">
        <f>SUM(H24:H25)</f>
        <v>541.3</v>
      </c>
      <c r="J24" s="174" t="s">
        <v>638</v>
      </c>
      <c r="K24" s="175" t="s">
        <v>313</v>
      </c>
      <c r="L24" s="186" t="s">
        <v>597</v>
      </c>
      <c r="M24" s="185" t="s">
        <v>639</v>
      </c>
    </row>
    <row r="25" spans="1:13" ht="22.5" customHeight="1">
      <c r="A25" s="172"/>
      <c r="B25" s="128">
        <v>10</v>
      </c>
      <c r="C25" s="128">
        <v>79</v>
      </c>
      <c r="D25" s="129" t="s">
        <v>416</v>
      </c>
      <c r="E25" s="115" t="s">
        <v>616</v>
      </c>
      <c r="F25" s="128">
        <v>10</v>
      </c>
      <c r="G25" s="130">
        <v>52</v>
      </c>
      <c r="H25" s="131">
        <f>F25*G25</f>
        <v>520</v>
      </c>
      <c r="I25" s="173"/>
      <c r="J25" s="174"/>
      <c r="K25" s="175"/>
      <c r="L25" s="186"/>
      <c r="M25" s="185"/>
    </row>
    <row r="26" spans="1:13" ht="13.5" customHeight="1">
      <c r="A26" s="133"/>
      <c r="B26" s="133"/>
      <c r="C26" s="133"/>
      <c r="D26" s="134"/>
      <c r="E26" s="22"/>
      <c r="F26" s="133"/>
      <c r="G26" s="135"/>
      <c r="H26" s="136"/>
      <c r="I26" s="137"/>
      <c r="J26" s="138"/>
      <c r="K26" s="139"/>
      <c r="L26" s="25"/>
      <c r="M26" s="133"/>
    </row>
    <row r="27" spans="1:13" ht="18.75" customHeight="1">
      <c r="A27" s="172">
        <v>26</v>
      </c>
      <c r="B27" s="97">
        <v>20</v>
      </c>
      <c r="C27" s="97">
        <v>101</v>
      </c>
      <c r="D27" s="132" t="s">
        <v>523</v>
      </c>
      <c r="E27" s="98" t="s">
        <v>616</v>
      </c>
      <c r="F27" s="97">
        <v>20</v>
      </c>
      <c r="G27" s="123">
        <v>5.5</v>
      </c>
      <c r="H27" s="99">
        <f>F27*G27</f>
        <v>110</v>
      </c>
      <c r="I27" s="173">
        <f>SUM(H27:H28)</f>
        <v>220</v>
      </c>
      <c r="J27" s="174" t="s">
        <v>640</v>
      </c>
      <c r="K27" s="175" t="s">
        <v>271</v>
      </c>
      <c r="L27" s="176" t="s">
        <v>597</v>
      </c>
      <c r="M27" s="185" t="s">
        <v>639</v>
      </c>
    </row>
    <row r="28" spans="1:13" ht="22.5" customHeight="1">
      <c r="A28" s="172"/>
      <c r="B28" s="128">
        <v>20</v>
      </c>
      <c r="C28" s="128">
        <v>102</v>
      </c>
      <c r="D28" s="129" t="s">
        <v>525</v>
      </c>
      <c r="E28" s="115" t="s">
        <v>616</v>
      </c>
      <c r="F28" s="128">
        <v>20</v>
      </c>
      <c r="G28" s="130">
        <v>5.5</v>
      </c>
      <c r="H28" s="131">
        <f>F28*G28</f>
        <v>110</v>
      </c>
      <c r="I28" s="173"/>
      <c r="J28" s="174"/>
      <c r="K28" s="175"/>
      <c r="L28" s="176"/>
      <c r="M28" s="185"/>
    </row>
    <row r="29" spans="1:13" ht="13.5" customHeight="1">
      <c r="A29" s="133"/>
      <c r="B29" s="133"/>
      <c r="C29" s="133"/>
      <c r="D29" s="134"/>
      <c r="E29" s="22"/>
      <c r="F29" s="133"/>
      <c r="G29" s="135"/>
      <c r="H29" s="136"/>
      <c r="I29" s="140"/>
      <c r="J29" s="138"/>
      <c r="K29" s="139"/>
      <c r="L29" s="25"/>
      <c r="M29" s="133"/>
    </row>
    <row r="30" spans="6:9" ht="18">
      <c r="F30" s="171" t="s">
        <v>632</v>
      </c>
      <c r="G30" s="171"/>
      <c r="H30" s="171"/>
      <c r="I30" s="119">
        <f>SUM(I8+I15+I19+I24+I27)</f>
        <v>2510.77</v>
      </c>
    </row>
    <row r="31" spans="3:11" ht="12.75">
      <c r="C31" s="120"/>
      <c r="D31" s="120"/>
      <c r="E31" s="120"/>
      <c r="F31" s="120"/>
      <c r="G31" s="120"/>
      <c r="H31" s="120"/>
      <c r="I31" s="120"/>
      <c r="K31" s="120"/>
    </row>
    <row r="32" spans="3:11" ht="12.75">
      <c r="C32" s="120"/>
      <c r="D32" s="120"/>
      <c r="E32" s="120"/>
      <c r="F32" s="120"/>
      <c r="G32" s="120"/>
      <c r="H32" s="120"/>
      <c r="I32" s="120"/>
      <c r="K32" s="120"/>
    </row>
    <row r="33" spans="3:11" ht="12.75">
      <c r="C33" s="120"/>
      <c r="D33" s="120"/>
      <c r="E33" s="120"/>
      <c r="F33" s="120"/>
      <c r="G33" s="120"/>
      <c r="H33" s="120"/>
      <c r="I33" s="120"/>
      <c r="K33" s="120"/>
    </row>
    <row r="34" spans="3:11" ht="12.75">
      <c r="C34" s="120"/>
      <c r="D34" s="120"/>
      <c r="E34" s="120"/>
      <c r="F34" s="120"/>
      <c r="G34" s="120"/>
      <c r="H34" s="120"/>
      <c r="I34" s="120"/>
      <c r="K34" s="120"/>
    </row>
    <row r="35" ht="12.75">
      <c r="K35" s="120"/>
    </row>
    <row r="36" ht="12.75">
      <c r="K36" s="120"/>
    </row>
  </sheetData>
  <sheetProtection selectLockedCells="1" selectUnlockedCells="1"/>
  <mergeCells count="41">
    <mergeCell ref="A1:L3"/>
    <mergeCell ref="A4:E4"/>
    <mergeCell ref="F4:I4"/>
    <mergeCell ref="J4:K4"/>
    <mergeCell ref="A5:D5"/>
    <mergeCell ref="F5:I5"/>
    <mergeCell ref="J5:K5"/>
    <mergeCell ref="A7:M7"/>
    <mergeCell ref="A8:A13"/>
    <mergeCell ref="I8:I13"/>
    <mergeCell ref="J8:J13"/>
    <mergeCell ref="K8:K13"/>
    <mergeCell ref="L8:L13"/>
    <mergeCell ref="M8:M13"/>
    <mergeCell ref="A14:M14"/>
    <mergeCell ref="A15:A17"/>
    <mergeCell ref="I15:I17"/>
    <mergeCell ref="J15:J17"/>
    <mergeCell ref="K15:K17"/>
    <mergeCell ref="L15:L17"/>
    <mergeCell ref="M15:M17"/>
    <mergeCell ref="A18:M18"/>
    <mergeCell ref="A19:A22"/>
    <mergeCell ref="I19:I22"/>
    <mergeCell ref="J19:J22"/>
    <mergeCell ref="K19:K22"/>
    <mergeCell ref="L19:L22"/>
    <mergeCell ref="M19:M22"/>
    <mergeCell ref="M27:M28"/>
    <mergeCell ref="A24:A25"/>
    <mergeCell ref="I24:I25"/>
    <mergeCell ref="J24:J25"/>
    <mergeCell ref="K24:K25"/>
    <mergeCell ref="L24:L25"/>
    <mergeCell ref="M24:M25"/>
    <mergeCell ref="F30:H30"/>
    <mergeCell ref="A27:A28"/>
    <mergeCell ref="I27:I28"/>
    <mergeCell ref="J27:J28"/>
    <mergeCell ref="K27:K28"/>
    <mergeCell ref="L27:L28"/>
  </mergeCells>
  <printOptions/>
  <pageMargins left="0.5118055555555555" right="0.5118055555555555" top="1.7715277777777778" bottom="0.78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3" width="9.00390625" style="0" customWidth="1"/>
    <col min="4" max="4" width="33.421875" style="0" customWidth="1"/>
    <col min="5" max="6" width="9.00390625" style="0" customWidth="1"/>
    <col min="7" max="7" width="11.00390625" style="0" customWidth="1"/>
    <col min="8" max="8" width="11.140625" style="0" customWidth="1"/>
    <col min="9" max="9" width="21.421875" style="0" customWidth="1"/>
    <col min="10" max="10" width="18.140625" style="0" customWidth="1"/>
    <col min="11" max="11" width="30.57421875" style="0" customWidth="1"/>
    <col min="12" max="12" width="9.00390625" style="0" customWidth="1"/>
    <col min="13" max="13" width="42.140625" style="0" customWidth="1"/>
  </cols>
  <sheetData>
    <row r="1" spans="1:13" ht="15" customHeight="1">
      <c r="A1" s="178" t="s">
        <v>605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84"/>
    </row>
    <row r="2" spans="1:13" ht="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85"/>
    </row>
    <row r="3" spans="1:13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5"/>
    </row>
    <row r="4" spans="1:13" ht="33" customHeight="1">
      <c r="A4" s="179" t="s">
        <v>606</v>
      </c>
      <c r="B4" s="179"/>
      <c r="C4" s="179"/>
      <c r="D4" s="179"/>
      <c r="E4" s="179"/>
      <c r="F4" s="180" t="s">
        <v>641</v>
      </c>
      <c r="G4" s="180"/>
      <c r="H4" s="180"/>
      <c r="I4" s="180"/>
      <c r="J4" s="181" t="s">
        <v>608</v>
      </c>
      <c r="K4" s="181"/>
      <c r="L4" s="86" t="s">
        <v>609</v>
      </c>
      <c r="M4" s="87"/>
    </row>
    <row r="5" spans="1:13" ht="31.5" customHeight="1">
      <c r="A5" s="182" t="s">
        <v>610</v>
      </c>
      <c r="B5" s="182"/>
      <c r="C5" s="182"/>
      <c r="D5" s="182"/>
      <c r="E5" s="88"/>
      <c r="F5" s="183" t="s">
        <v>611</v>
      </c>
      <c r="G5" s="183"/>
      <c r="H5" s="183"/>
      <c r="I5" s="183"/>
      <c r="J5" s="184" t="s">
        <v>612</v>
      </c>
      <c r="K5" s="184"/>
      <c r="L5" s="89" t="s">
        <v>634</v>
      </c>
      <c r="M5" s="85"/>
    </row>
    <row r="6" spans="1:13" ht="29.25" customHeight="1">
      <c r="A6" s="90" t="s">
        <v>614</v>
      </c>
      <c r="B6" s="91" t="s">
        <v>615</v>
      </c>
      <c r="C6" s="92" t="s">
        <v>13</v>
      </c>
      <c r="D6" s="91" t="s">
        <v>15</v>
      </c>
      <c r="E6" s="91" t="s">
        <v>616</v>
      </c>
      <c r="F6" s="91" t="s">
        <v>617</v>
      </c>
      <c r="G6" s="93" t="s">
        <v>618</v>
      </c>
      <c r="H6" s="93" t="s">
        <v>619</v>
      </c>
      <c r="I6" s="94" t="s">
        <v>620</v>
      </c>
      <c r="J6" s="91" t="s">
        <v>32</v>
      </c>
      <c r="K6" s="91" t="s">
        <v>33</v>
      </c>
      <c r="L6" s="91" t="s">
        <v>621</v>
      </c>
      <c r="M6" s="95" t="s">
        <v>622</v>
      </c>
    </row>
    <row r="7" spans="1:13" ht="10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2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29.25" customHeight="1">
      <c r="A9" s="141">
        <v>26</v>
      </c>
      <c r="B9" s="110">
        <v>5</v>
      </c>
      <c r="C9" s="110">
        <v>57</v>
      </c>
      <c r="D9" s="9" t="s">
        <v>290</v>
      </c>
      <c r="E9" s="98" t="s">
        <v>616</v>
      </c>
      <c r="F9" s="110">
        <v>5</v>
      </c>
      <c r="G9" s="53">
        <v>22.49</v>
      </c>
      <c r="H9" s="111">
        <f>F9*G9</f>
        <v>112.44999999999999</v>
      </c>
      <c r="I9" s="142">
        <f>SUM(H9:H9)</f>
        <v>112.44999999999999</v>
      </c>
      <c r="J9" s="143" t="s">
        <v>630</v>
      </c>
      <c r="K9" s="144" t="s">
        <v>631</v>
      </c>
      <c r="L9" s="145" t="s">
        <v>599</v>
      </c>
      <c r="M9" s="146" t="s">
        <v>625</v>
      </c>
    </row>
    <row r="10" spans="1:13" ht="12.7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38.25" customHeight="1">
      <c r="A11" s="121">
        <v>26</v>
      </c>
      <c r="B11" s="105">
        <v>2</v>
      </c>
      <c r="C11" s="113">
        <v>58</v>
      </c>
      <c r="D11" s="147" t="s">
        <v>298</v>
      </c>
      <c r="E11" s="115" t="s">
        <v>616</v>
      </c>
      <c r="F11" s="113">
        <v>2</v>
      </c>
      <c r="G11" s="148">
        <v>16</v>
      </c>
      <c r="H11" s="116">
        <f>F11*G11</f>
        <v>32</v>
      </c>
      <c r="I11" s="106">
        <f>SUM(H11:H11)</f>
        <v>32</v>
      </c>
      <c r="J11" s="107" t="s">
        <v>635</v>
      </c>
      <c r="K11" s="108" t="s">
        <v>636</v>
      </c>
      <c r="L11" s="124" t="s">
        <v>599</v>
      </c>
      <c r="M11" s="125" t="s">
        <v>637</v>
      </c>
    </row>
    <row r="13" spans="1:13" ht="40.5" customHeight="1">
      <c r="A13" s="105">
        <v>26</v>
      </c>
      <c r="B13" s="113">
        <v>6</v>
      </c>
      <c r="C13" s="113">
        <v>89</v>
      </c>
      <c r="D13" s="147" t="s">
        <v>642</v>
      </c>
      <c r="E13" s="115" t="s">
        <v>643</v>
      </c>
      <c r="F13" s="149">
        <v>6</v>
      </c>
      <c r="G13" s="150">
        <v>4.35</v>
      </c>
      <c r="H13" s="151">
        <f>F13*G13</f>
        <v>26.099999999999998</v>
      </c>
      <c r="I13" s="106">
        <f>SUM(H13:H13)</f>
        <v>26.099999999999998</v>
      </c>
      <c r="J13" s="107" t="s">
        <v>644</v>
      </c>
      <c r="K13" s="108" t="s">
        <v>645</v>
      </c>
      <c r="L13" s="124" t="s">
        <v>599</v>
      </c>
      <c r="M13" s="152" t="s">
        <v>625</v>
      </c>
    </row>
    <row r="14" spans="1:13" ht="13.5" customHeight="1">
      <c r="A14" s="133"/>
      <c r="B14" s="133"/>
      <c r="C14" s="133"/>
      <c r="D14" s="134"/>
      <c r="E14" s="22"/>
      <c r="F14" s="133"/>
      <c r="G14" s="135"/>
      <c r="H14" s="136"/>
      <c r="I14" s="137"/>
      <c r="J14" s="138"/>
      <c r="K14" s="139"/>
      <c r="L14" s="25"/>
      <c r="M14" s="133"/>
    </row>
    <row r="15" spans="1:13" ht="33" customHeight="1">
      <c r="A15" s="105">
        <v>26</v>
      </c>
      <c r="B15" s="113">
        <v>12</v>
      </c>
      <c r="C15" s="149">
        <v>90</v>
      </c>
      <c r="D15" s="153" t="s">
        <v>464</v>
      </c>
      <c r="E15" s="154" t="s">
        <v>646</v>
      </c>
      <c r="F15" s="149">
        <v>12</v>
      </c>
      <c r="G15" s="150">
        <v>2.25</v>
      </c>
      <c r="H15" s="151">
        <f>F15*G15</f>
        <v>27</v>
      </c>
      <c r="I15" s="106">
        <f>SUM(H15:H15)</f>
        <v>27</v>
      </c>
      <c r="J15" s="107" t="s">
        <v>647</v>
      </c>
      <c r="K15" s="108" t="s">
        <v>48</v>
      </c>
      <c r="L15" s="124" t="s">
        <v>599</v>
      </c>
      <c r="M15" s="152" t="s">
        <v>625</v>
      </c>
    </row>
    <row r="16" spans="1:13" ht="13.5" customHeight="1">
      <c r="A16" s="133"/>
      <c r="B16" s="133"/>
      <c r="C16" s="133"/>
      <c r="D16" s="134"/>
      <c r="E16" s="22"/>
      <c r="F16" s="133"/>
      <c r="G16" s="135"/>
      <c r="H16" s="136"/>
      <c r="I16" s="140"/>
      <c r="J16" s="138"/>
      <c r="K16" s="139"/>
      <c r="L16" s="25"/>
      <c r="M16" s="133"/>
    </row>
    <row r="17" spans="6:9" ht="18">
      <c r="F17" s="171" t="s">
        <v>632</v>
      </c>
      <c r="G17" s="171"/>
      <c r="H17" s="171"/>
      <c r="I17" s="119">
        <f>SUM(I9+I11+I13+I15)</f>
        <v>197.54999999999998</v>
      </c>
    </row>
    <row r="18" spans="3:11" ht="12.75">
      <c r="C18" s="120"/>
      <c r="D18" s="120"/>
      <c r="E18" s="120"/>
      <c r="F18" s="120"/>
      <c r="G18" s="120"/>
      <c r="H18" s="120"/>
      <c r="I18" s="120"/>
      <c r="K18" s="120"/>
    </row>
    <row r="19" spans="3:11" ht="12.75">
      <c r="C19" s="120"/>
      <c r="D19" s="120"/>
      <c r="E19" s="120"/>
      <c r="F19" s="120"/>
      <c r="G19" s="120"/>
      <c r="H19" s="120"/>
      <c r="I19" s="120"/>
      <c r="K19" s="120"/>
    </row>
    <row r="20" spans="3:11" ht="12.75">
      <c r="C20" s="120"/>
      <c r="D20" s="120"/>
      <c r="E20" s="120"/>
      <c r="F20" s="120"/>
      <c r="G20" s="120"/>
      <c r="H20" s="120"/>
      <c r="I20" s="120"/>
      <c r="K20" s="120"/>
    </row>
    <row r="21" spans="3:11" ht="12.75">
      <c r="C21" s="120"/>
      <c r="D21" s="120"/>
      <c r="E21" s="120"/>
      <c r="F21" s="120"/>
      <c r="G21" s="120"/>
      <c r="H21" s="120"/>
      <c r="I21" s="120"/>
      <c r="K21" s="120"/>
    </row>
    <row r="22" ht="12.75">
      <c r="K22" s="120"/>
    </row>
    <row r="23" ht="12.75">
      <c r="K23" s="120"/>
    </row>
  </sheetData>
  <sheetProtection selectLockedCells="1" selectUnlockedCells="1"/>
  <mergeCells count="11">
    <mergeCell ref="J5:K5"/>
    <mergeCell ref="A7:M7"/>
    <mergeCell ref="A8:M8"/>
    <mergeCell ref="A10:M10"/>
    <mergeCell ref="F17:H17"/>
    <mergeCell ref="A1:L3"/>
    <mergeCell ref="A4:E4"/>
    <mergeCell ref="F4:I4"/>
    <mergeCell ref="J4:K4"/>
    <mergeCell ref="A5:D5"/>
    <mergeCell ref="F5:I5"/>
  </mergeCells>
  <printOptions/>
  <pageMargins left="0.5118055555555555" right="0.5118055555555555" top="1.7715277777777778" bottom="0.78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3">
      <selection activeCell="M26" sqref="M26"/>
    </sheetView>
  </sheetViews>
  <sheetFormatPr defaultColWidth="9.00390625" defaultRowHeight="12.75"/>
  <cols>
    <col min="1" max="3" width="9.00390625" style="0" customWidth="1"/>
    <col min="4" max="4" width="34.7109375" style="0" customWidth="1"/>
    <col min="5" max="6" width="9.00390625" style="0" customWidth="1"/>
    <col min="7" max="7" width="11.00390625" style="0" customWidth="1"/>
    <col min="8" max="8" width="11.140625" style="0" customWidth="1"/>
    <col min="9" max="9" width="21.421875" style="0" customWidth="1"/>
    <col min="10" max="10" width="18.140625" style="0" customWidth="1"/>
    <col min="11" max="11" width="30.57421875" style="0" customWidth="1"/>
    <col min="12" max="12" width="9.00390625" style="0" customWidth="1"/>
    <col min="13" max="13" width="42.140625" style="0" customWidth="1"/>
  </cols>
  <sheetData>
    <row r="1" spans="1:13" ht="15" customHeight="1" thickBot="1">
      <c r="A1" s="178" t="s">
        <v>605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84"/>
    </row>
    <row r="2" spans="1:13" ht="15.75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85"/>
    </row>
    <row r="3" spans="1:13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85"/>
    </row>
    <row r="4" spans="1:13" ht="33" customHeight="1" thickBot="1">
      <c r="A4" s="179" t="s">
        <v>606</v>
      </c>
      <c r="B4" s="179"/>
      <c r="C4" s="179"/>
      <c r="D4" s="179"/>
      <c r="E4" s="179"/>
      <c r="F4" s="189" t="s">
        <v>649</v>
      </c>
      <c r="G4" s="189"/>
      <c r="H4" s="189"/>
      <c r="I4" s="189"/>
      <c r="J4" s="181"/>
      <c r="K4" s="181"/>
      <c r="L4" s="86" t="s">
        <v>609</v>
      </c>
      <c r="M4" s="87"/>
    </row>
    <row r="5" spans="1:13" ht="29.25" customHeight="1" thickBot="1">
      <c r="A5" s="90" t="s">
        <v>614</v>
      </c>
      <c r="B5" s="91" t="s">
        <v>615</v>
      </c>
      <c r="C5" s="92" t="s">
        <v>13</v>
      </c>
      <c r="D5" s="91" t="s">
        <v>15</v>
      </c>
      <c r="E5" s="91" t="s">
        <v>616</v>
      </c>
      <c r="F5" s="91" t="s">
        <v>617</v>
      </c>
      <c r="G5" s="93" t="s">
        <v>618</v>
      </c>
      <c r="H5" s="93" t="s">
        <v>619</v>
      </c>
      <c r="I5" s="94" t="s">
        <v>620</v>
      </c>
      <c r="J5" s="91" t="s">
        <v>32</v>
      </c>
      <c r="K5" s="91" t="s">
        <v>33</v>
      </c>
      <c r="L5" s="91" t="s">
        <v>621</v>
      </c>
      <c r="M5" s="95" t="s">
        <v>622</v>
      </c>
    </row>
    <row r="6" spans="1:13" ht="10.5" customHeight="1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41.25" customHeight="1" thickBot="1">
      <c r="A7" s="172">
        <v>26</v>
      </c>
      <c r="B7" s="110">
        <v>10</v>
      </c>
      <c r="C7" s="110">
        <v>60</v>
      </c>
      <c r="D7" s="12" t="s">
        <v>314</v>
      </c>
      <c r="E7" s="98" t="s">
        <v>616</v>
      </c>
      <c r="F7" s="110">
        <v>10</v>
      </c>
      <c r="G7" s="53">
        <v>10.1</v>
      </c>
      <c r="H7" s="111">
        <f>F7*G7</f>
        <v>101</v>
      </c>
      <c r="I7" s="173">
        <f>SUM(H7:H8)</f>
        <v>101</v>
      </c>
      <c r="J7" s="192" t="s">
        <v>640</v>
      </c>
      <c r="K7" s="190" t="s">
        <v>271</v>
      </c>
      <c r="L7" s="176" t="s">
        <v>597</v>
      </c>
      <c r="M7" s="185" t="s">
        <v>637</v>
      </c>
    </row>
    <row r="8" spans="1:13" ht="13.5" customHeight="1" thickBot="1">
      <c r="A8" s="172"/>
      <c r="B8" s="110"/>
      <c r="C8" s="110"/>
      <c r="D8" s="9"/>
      <c r="E8" s="98"/>
      <c r="F8" s="110"/>
      <c r="G8" s="53"/>
      <c r="H8" s="111"/>
      <c r="I8" s="173"/>
      <c r="J8" s="193"/>
      <c r="K8" s="191"/>
      <c r="L8" s="176"/>
      <c r="M8" s="185"/>
    </row>
    <row r="9" spans="1:13" ht="12" customHeight="1" thickBo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39" customHeight="1" thickBot="1">
      <c r="A10" s="172">
        <v>26</v>
      </c>
      <c r="B10" s="110">
        <v>6</v>
      </c>
      <c r="C10" s="110">
        <v>69</v>
      </c>
      <c r="D10" s="12" t="s">
        <v>354</v>
      </c>
      <c r="E10" s="98" t="s">
        <v>616</v>
      </c>
      <c r="F10" s="110">
        <v>6</v>
      </c>
      <c r="G10" s="53">
        <v>24</v>
      </c>
      <c r="H10" s="111">
        <f>F10*G10</f>
        <v>144</v>
      </c>
      <c r="I10" s="173">
        <f>SUM(H10:H11)</f>
        <v>144</v>
      </c>
      <c r="J10" s="174" t="s">
        <v>650</v>
      </c>
      <c r="K10" s="175" t="s">
        <v>651</v>
      </c>
      <c r="L10" s="176" t="s">
        <v>597</v>
      </c>
      <c r="M10" s="185" t="s">
        <v>639</v>
      </c>
    </row>
    <row r="11" spans="1:13" ht="9.75" customHeight="1" thickBot="1">
      <c r="A11" s="172"/>
      <c r="B11" s="110"/>
      <c r="C11" s="110"/>
      <c r="D11" s="9"/>
      <c r="E11" s="98"/>
      <c r="F11" s="110"/>
      <c r="G11" s="53"/>
      <c r="H11" s="111"/>
      <c r="I11" s="173"/>
      <c r="J11" s="174"/>
      <c r="K11" s="175"/>
      <c r="L11" s="176"/>
      <c r="M11" s="185"/>
    </row>
    <row r="12" spans="1:13" ht="12.75" customHeight="1" thickBo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3" ht="46.5" customHeight="1" thickBot="1">
      <c r="A13" s="187">
        <v>26</v>
      </c>
      <c r="B13" s="105">
        <v>300</v>
      </c>
      <c r="C13" s="113">
        <v>81</v>
      </c>
      <c r="D13" s="12" t="s">
        <v>426</v>
      </c>
      <c r="E13" s="115" t="s">
        <v>616</v>
      </c>
      <c r="F13" s="113">
        <v>200</v>
      </c>
      <c r="G13" s="123">
        <v>11</v>
      </c>
      <c r="H13" s="116">
        <f>F13*G13</f>
        <v>2200</v>
      </c>
      <c r="I13" s="173">
        <f>SUM(H13:H14)</f>
        <v>2200</v>
      </c>
      <c r="J13" s="174" t="s">
        <v>652</v>
      </c>
      <c r="K13" s="175" t="s">
        <v>653</v>
      </c>
      <c r="L13" s="186" t="s">
        <v>597</v>
      </c>
      <c r="M13" s="194" t="s">
        <v>625</v>
      </c>
    </row>
    <row r="14" spans="1:13" ht="12.75" customHeight="1" thickBot="1">
      <c r="A14" s="187"/>
      <c r="B14" s="127"/>
      <c r="C14" s="128"/>
      <c r="D14" s="129"/>
      <c r="E14" s="115"/>
      <c r="F14" s="128"/>
      <c r="G14" s="130"/>
      <c r="H14" s="131"/>
      <c r="I14" s="173"/>
      <c r="J14" s="174"/>
      <c r="K14" s="175"/>
      <c r="L14" s="186"/>
      <c r="M14" s="185"/>
    </row>
    <row r="15" ht="13.5" thickBot="1"/>
    <row r="16" spans="1:13" ht="43.5" customHeight="1" thickBot="1">
      <c r="A16" s="172">
        <v>26</v>
      </c>
      <c r="B16" s="97">
        <v>30</v>
      </c>
      <c r="C16" s="97">
        <v>87</v>
      </c>
      <c r="D16" s="12" t="s">
        <v>447</v>
      </c>
      <c r="E16" s="98" t="s">
        <v>616</v>
      </c>
      <c r="F16" s="97">
        <v>20</v>
      </c>
      <c r="G16" s="123">
        <v>248</v>
      </c>
      <c r="H16" s="99">
        <f>F16*G16</f>
        <v>4960</v>
      </c>
      <c r="I16" s="173">
        <f>SUM(H16:H17)</f>
        <v>4960</v>
      </c>
      <c r="J16" s="174" t="s">
        <v>654</v>
      </c>
      <c r="K16" s="175" t="s">
        <v>139</v>
      </c>
      <c r="L16" s="186" t="s">
        <v>597</v>
      </c>
      <c r="M16" s="185" t="s">
        <v>637</v>
      </c>
    </row>
    <row r="17" spans="1:13" ht="13.5" customHeight="1" thickBot="1">
      <c r="A17" s="172"/>
      <c r="B17" s="128"/>
      <c r="C17" s="128"/>
      <c r="D17" s="129"/>
      <c r="E17" s="115"/>
      <c r="F17" s="128"/>
      <c r="G17" s="130"/>
      <c r="H17" s="131"/>
      <c r="I17" s="173"/>
      <c r="J17" s="174"/>
      <c r="K17" s="175"/>
      <c r="L17" s="186"/>
      <c r="M17" s="185"/>
    </row>
    <row r="18" spans="1:13" ht="13.5" customHeight="1" thickBot="1">
      <c r="A18" s="133"/>
      <c r="B18" s="133"/>
      <c r="C18" s="133"/>
      <c r="D18" s="134"/>
      <c r="E18" s="22"/>
      <c r="F18" s="133"/>
      <c r="G18" s="135"/>
      <c r="H18" s="136"/>
      <c r="I18" s="137"/>
      <c r="J18" s="138"/>
      <c r="K18" s="139"/>
      <c r="L18" s="25"/>
      <c r="M18" s="133"/>
    </row>
    <row r="19" spans="1:13" ht="27.75" customHeight="1" thickBot="1">
      <c r="A19" s="172">
        <v>26</v>
      </c>
      <c r="B19" s="113">
        <v>50</v>
      </c>
      <c r="C19" s="149">
        <v>90</v>
      </c>
      <c r="D19" s="12" t="s">
        <v>464</v>
      </c>
      <c r="E19" s="154" t="s">
        <v>646</v>
      </c>
      <c r="F19" s="149">
        <v>50</v>
      </c>
      <c r="G19" s="150">
        <v>2.25</v>
      </c>
      <c r="H19" s="151">
        <f>F19*G19</f>
        <v>112.5</v>
      </c>
      <c r="I19" s="173">
        <f>SUM(H19:H20)</f>
        <v>112.5</v>
      </c>
      <c r="J19" s="174" t="s">
        <v>647</v>
      </c>
      <c r="K19" s="175" t="s">
        <v>48</v>
      </c>
      <c r="L19" s="176" t="s">
        <v>597</v>
      </c>
      <c r="M19" s="194" t="s">
        <v>625</v>
      </c>
    </row>
    <row r="20" spans="1:13" ht="15" customHeight="1" thickBot="1">
      <c r="A20" s="172"/>
      <c r="B20" s="128"/>
      <c r="C20" s="128"/>
      <c r="D20" s="129"/>
      <c r="E20" s="115"/>
      <c r="F20" s="128"/>
      <c r="G20" s="130"/>
      <c r="H20" s="131"/>
      <c r="I20" s="173"/>
      <c r="J20" s="174"/>
      <c r="K20" s="175"/>
      <c r="L20" s="176"/>
      <c r="M20" s="185"/>
    </row>
    <row r="21" spans="1:13" ht="13.5" customHeight="1" thickBot="1">
      <c r="A21" s="133"/>
      <c r="B21" s="133"/>
      <c r="C21" s="133"/>
      <c r="D21" s="134"/>
      <c r="E21" s="22"/>
      <c r="F21" s="133"/>
      <c r="G21" s="135"/>
      <c r="H21" s="136"/>
      <c r="I21" s="140"/>
      <c r="J21" s="138"/>
      <c r="K21" s="139"/>
      <c r="L21" s="25"/>
      <c r="M21" s="133"/>
    </row>
    <row r="22" spans="6:9" ht="18.75" thickBot="1">
      <c r="F22" s="171" t="s">
        <v>632</v>
      </c>
      <c r="G22" s="171"/>
      <c r="H22" s="171"/>
      <c r="I22" s="119">
        <f>SUM(I7+I10+I13+I16+I19)</f>
        <v>7517.5</v>
      </c>
    </row>
    <row r="23" spans="3:11" ht="12.75">
      <c r="C23" s="120"/>
      <c r="D23" s="120"/>
      <c r="E23" s="120"/>
      <c r="F23" s="120"/>
      <c r="G23" s="120"/>
      <c r="H23" s="120"/>
      <c r="I23" s="120"/>
      <c r="K23" s="120"/>
    </row>
    <row r="24" spans="3:11" ht="12.75">
      <c r="C24" s="120"/>
      <c r="D24" s="120"/>
      <c r="E24" s="120"/>
      <c r="F24" s="120"/>
      <c r="G24" s="120"/>
      <c r="H24" s="120"/>
      <c r="I24" s="120"/>
      <c r="K24" s="120"/>
    </row>
    <row r="25" spans="3:11" ht="12.75">
      <c r="C25" s="120"/>
      <c r="D25" s="120"/>
      <c r="E25" s="120"/>
      <c r="F25" s="120"/>
      <c r="G25" s="120"/>
      <c r="H25" s="120"/>
      <c r="I25" s="120"/>
      <c r="K25" s="120"/>
    </row>
    <row r="26" spans="3:11" ht="12.75">
      <c r="C26" s="120"/>
      <c r="D26" s="120"/>
      <c r="E26" s="120"/>
      <c r="F26" s="120"/>
      <c r="G26" s="120"/>
      <c r="H26" s="120"/>
      <c r="I26" s="120"/>
      <c r="K26" s="120"/>
    </row>
    <row r="27" ht="12.75">
      <c r="K27" s="120"/>
    </row>
    <row r="28" ht="12.75">
      <c r="K28" s="120"/>
    </row>
  </sheetData>
  <sheetProtection selectLockedCells="1" selectUnlockedCells="1"/>
  <mergeCells count="38">
    <mergeCell ref="F22:H22"/>
    <mergeCell ref="A19:A20"/>
    <mergeCell ref="I19:I20"/>
    <mergeCell ref="J19:J20"/>
    <mergeCell ref="K19:K20"/>
    <mergeCell ref="L19:L20"/>
    <mergeCell ref="M19:M20"/>
    <mergeCell ref="A16:A17"/>
    <mergeCell ref="I16:I17"/>
    <mergeCell ref="J16:J17"/>
    <mergeCell ref="K16:K17"/>
    <mergeCell ref="L16:L17"/>
    <mergeCell ref="M16:M17"/>
    <mergeCell ref="A12:M12"/>
    <mergeCell ref="A13:A14"/>
    <mergeCell ref="I13:I14"/>
    <mergeCell ref="J13:J14"/>
    <mergeCell ref="K13:K14"/>
    <mergeCell ref="L13:L14"/>
    <mergeCell ref="M13:M14"/>
    <mergeCell ref="A9:M9"/>
    <mergeCell ref="A10:A11"/>
    <mergeCell ref="I10:I11"/>
    <mergeCell ref="J10:J11"/>
    <mergeCell ref="K10:K11"/>
    <mergeCell ref="L10:L11"/>
    <mergeCell ref="M10:M11"/>
    <mergeCell ref="A6:M6"/>
    <mergeCell ref="A7:A8"/>
    <mergeCell ref="I7:I8"/>
    <mergeCell ref="J7:J8"/>
    <mergeCell ref="K7:K8"/>
    <mergeCell ref="L7:L8"/>
    <mergeCell ref="M7:M8"/>
    <mergeCell ref="A1:L3"/>
    <mergeCell ref="A4:E4"/>
    <mergeCell ref="F4:I4"/>
    <mergeCell ref="J4:K4"/>
  </mergeCells>
  <printOptions/>
  <pageMargins left="0.5118055555555555" right="0.5118055555555555" top="1.7715277777777778" bottom="0.78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Israel Souza Moraes</cp:lastModifiedBy>
  <dcterms:modified xsi:type="dcterms:W3CDTF">2020-08-14T12:31:07Z</dcterms:modified>
  <cp:category/>
  <cp:version/>
  <cp:contentType/>
  <cp:contentStatus/>
</cp:coreProperties>
</file>