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lpatine\cad\CAD\Compras\IRP\IRP'S\2020\IRP 34_2020 - SRP 34_2020 - CONSUMO - RELANÇAMENTO MATERIAL ELÉTRICO\"/>
    </mc:Choice>
  </mc:AlternateContent>
  <bookViews>
    <workbookView xWindow="0" yWindow="0" windowWidth="28800" windowHeight="11700" activeTab="1"/>
  </bookViews>
  <sheets>
    <sheet name="PLANILHA DE ITENS FINAL" sheetId="1" r:id="rId1"/>
    <sheet name="1ª COMPRA-CAP" sheetId="2" r:id="rId2"/>
  </sheets>
  <definedNames>
    <definedName name="_xlnm._FilterDatabase" localSheetId="1" hidden="1">'1ª COMPRA-CAP'!$A$5:$M$5</definedName>
    <definedName name="_xlnm._FilterDatabase" localSheetId="0" hidden="1">'PLANILHA DE ITENS FINAL'!$M$1:$M$61</definedName>
    <definedName name="_xlnm.Print_Area" localSheetId="1">'1ª COMPRA-CAP'!$A$1:$M$25</definedName>
    <definedName name="Excel_BuiltIn__FilterDatabase" localSheetId="0">'PLANILHA DE ITENS FINAL'!$A$1:$AP$1</definedName>
    <definedName name="_xlnm.Print_Titles" localSheetId="0">'PLANILHA DE ITENS FINAL'!$1:$1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0" i="2"/>
  <c r="H9" i="2"/>
  <c r="H8" i="2"/>
  <c r="H7" i="2"/>
  <c r="H14" i="2" l="1"/>
  <c r="I14" i="2" s="1"/>
  <c r="H12" i="2"/>
  <c r="H6" i="2"/>
  <c r="I6" i="2" s="1"/>
  <c r="I18" i="2" l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2" i="1"/>
  <c r="AK3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2" i="1"/>
  <c r="AK34" i="1" l="1"/>
</calcChain>
</file>

<file path=xl/sharedStrings.xml><?xml version="1.0" encoding="utf-8"?>
<sst xmlns="http://schemas.openxmlformats.org/spreadsheetml/2006/main" count="667" uniqueCount="212">
  <si>
    <t>UNID</t>
  </si>
  <si>
    <t>NÃO SE APLICA</t>
  </si>
  <si>
    <t>60 DIAS</t>
  </si>
  <si>
    <t>23305.002978.2020-39</t>
  </si>
  <si>
    <t>Material Elétrico e Eletrônico</t>
  </si>
  <si>
    <t>MATERIAIS ELÉTRICOS - CONSUMO</t>
  </si>
  <si>
    <t>CONSUMO</t>
  </si>
  <si>
    <t>HTO</t>
  </si>
  <si>
    <t>LUZ DE EMERGÊNCIA LED</t>
  </si>
  <si>
    <t>LUMINÁRIA ILUMINAÇÃO PÚBLICA LED - POTÊNCIA NOMINAL DE, NO MÍNIMO, 150W; LUZ BRANCA; COM ENCAIXE PARA POSTE DE ILUMINAÇÃO PÚBLICA; ESPECIFICAÇÕES MÍNIMAS: BIVOLT AUTOMÁTICO; TEMPERATURA DE COR: 5000K; GRAU DE PROTEÇÃO ÁGUA/POEIRA (MÍN): IP66; CERTIFICADO PELO INMETRO; VIDA ÚTIL DE, NO MÍNIMO, 20.000 HORAS; GARANTIA MÍNIMA DE 2 (DOIS) ANOS; REFERÊNCIA DAS CARACTERÍSTICAS TÉCNICAS: PRODUTO SIMILAR OU SUPERIOR À MARCA LEDSTAR.</t>
  </si>
  <si>
    <t>LUMINÁRIA ILUMINAÇÃO PÚBLICA LED</t>
  </si>
  <si>
    <t>00.776.574/0006-60</t>
  </si>
  <si>
    <t>ROLO 100M</t>
  </si>
  <si>
    <t>26.503.796/0001-99</t>
  </si>
  <si>
    <t>CABO FLEXIVEL 10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</si>
  <si>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VERDE</t>
  </si>
  <si>
    <t>CABO FLEXIVEL 10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</si>
  <si>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PRETO</t>
  </si>
  <si>
    <t>CABO FLEXIVEL 10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</si>
  <si>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AZUL</t>
  </si>
  <si>
    <t>CABO FLEXIVEL  6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</si>
  <si>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FLEXIVEL  6 MM² VERMELHO</t>
  </si>
  <si>
    <t>CABO FLEXÍVEL  6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</si>
  <si>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VERDE</t>
  </si>
  <si>
    <t>CABO FLEXÍVEL  6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</si>
  <si>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PRETO</t>
  </si>
  <si>
    <t>CABO FLEXÍVEL  6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</si>
  <si>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BRANCO</t>
  </si>
  <si>
    <t>CABO FLEXIVEL  6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</si>
  <si>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FLEXIVEL  6 MM² AZUL</t>
  </si>
  <si>
    <t>CABO FLEXIVEL  6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</si>
  <si>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FLEXIVEL  6 MM² AMARELO</t>
  </si>
  <si>
    <t>CABO FLEXIVEL  4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</si>
  <si>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FLEXIVEL  4 MM² VERMELHO</t>
  </si>
  <si>
    <t>CABO FLEXÍVEL  4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</si>
  <si>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VERDE</t>
  </si>
  <si>
    <t>CABO FLEXÍVEL  4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</si>
  <si>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PRETO</t>
  </si>
  <si>
    <t>CABO FLEXIVEL  4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</si>
  <si>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FLEXIVEL  4 MM² AZUL</t>
  </si>
  <si>
    <t>CABO FLEXÍVEL  4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</si>
  <si>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AMARELO</t>
  </si>
  <si>
    <t>CABO FLEXIVEL  2,5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t>
  </si>
  <si>
    <t>CABO FLEXIVEL  2,5 MM² VERMELHO</t>
  </si>
  <si>
    <t>CABO FLEXIVEL  2,5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</si>
  <si>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FLEXIVEL  2,5 MM² VERDE</t>
  </si>
  <si>
    <t>CABO FLEXÍVEL  2,5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</si>
  <si>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FLEXÍVEL  2,5 MM² PRETO</t>
  </si>
  <si>
    <t>CABO FLEXÍVEL  2,5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</si>
  <si>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FLEXÍVEL  2,5 MM² BRANCO</t>
  </si>
  <si>
    <t>CABO FLEXIVEL  2,5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t>
  </si>
  <si>
    <t>CABO FLEXIVEL  2,5 MM² AZUL</t>
  </si>
  <si>
    <t>CABO FLEXÍVEL  2,5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</si>
  <si>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FLEXÍVEL  2,5 MM² AMARELO</t>
  </si>
  <si>
    <t>CABO FLEXÍVEL  1,5MM²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</si>
  <si>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1,5MM² VERMELHO</t>
  </si>
  <si>
    <t>CABO FLEXÍVEL  1,5MM²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</si>
  <si>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1,5MM² PRETO</t>
  </si>
  <si>
    <t>CABO FLEXÍVEL  1,5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</si>
  <si>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VERDE</t>
  </si>
  <si>
    <t>CABO FLEXÍVEL  1,5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</si>
  <si>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BRANCO</t>
  </si>
  <si>
    <t>CABO FLEXÍVEL  1,5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</si>
  <si>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AZUL</t>
  </si>
  <si>
    <t>CABO FLEXÍVEL  1,5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</si>
  <si>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AMARELO</t>
  </si>
  <si>
    <t>PCT C/ 10 UNID</t>
  </si>
  <si>
    <t>BATERIA TIPO BOTÃO LR44 ALCALINA (1,5V) - PACOTE LACRADO DO FABRICANTE CONTENDO 10 (DEZ) UNIDADES; TENSÃO NOMINAL 1,5 V; NÃO RECARREGÁVEL; BUTTON CELL; SECA / BATERIA TIPO BOTÃO LR-44; APLICAÇÃO: EM APARELHOS ELETROELETRÔNICOS PORTÁTEIS; COMPOSIÇÃO SEM CÁDMIO E MERCÚRIO; A BATERIA DEVE SER NOVA, EM EMBALAGEM LACRADA DO FABRICANTE CONTENDO A DATA DE VALIDADE, QUE DEVE SER DE, NO MÍNIMO, 12 (DOZE) MESES, A PARTIR DA DATA DE ENTREGA DO MATERIAL NO IFSP. REFERÊNCIA DAS CARACTERÍSTICAS TÉCNICAS: PRODUTO SIMILAR OU SUPERIOR ÀS MARCAS ELGIN, RAYOVAC, SONY OU DURACELL.</t>
  </si>
  <si>
    <t>BATERIA TIPO BOTÃO LR44 ALCALINA (1,5V)</t>
  </si>
  <si>
    <t>BATERIA SELADA 12V 7A/H PARA NO-BREAK - TENSÃO 12V; AMPERAGEM 7 AH; FREQUÊNCIA: 60HZ; TIPO: CHUMBO-ÁCIDA REGULADA POR VÁLVULA; RECARGA INTELIGENTE; CAIXA E TAMPA EM ABS DE ALTA RESISTÊNCIA; DIMENSÕES APROXIMADAS: COMPRIMENTO 150MM/LARGURA 65MM/ALTURA 95MM; UTILIZAÇÃO: PARA NO-BREAK; GARANTIA MÍNIMA DE 1 (UM) ANO. REFERÊNCIA DAS CARACTERÍSTICAS TÉCNICAS: PRODUTO SIMILAR OU SUPERIOR À MARCA MOURA.</t>
  </si>
  <si>
    <t>BATERIA SELADA 12V 7A/H PARA NO-BREAK</t>
  </si>
  <si>
    <t>BATERIA 9V RECARREGÁVEL - TENSÃO NOMINAL 9V; FABRICADA EM NI-MH (NÍQUEL-HIDRETO METÁLICO); COM CAPACIDADE DE, NO MÍNIMO, 250 MAH E MAIS DE 1000 CICLOS DE CARGA; PROTEÇÃO ANTIVAZAMENTOS; APLICAÇÃO: EM APARELHOS ELETROELETRÔNICOS PORTÁTEIS; COMPOSIÇÃO SEM MERCÚRIO E CHUMBO;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t>
  </si>
  <si>
    <t>BATERIA 9V RECARREGÁVEL</t>
  </si>
  <si>
    <t>BATERIA 9V NÃO-RECARREGÁVEL ALCALINA - TENSÃO NOMINAL 9V; PROTEÇÃO ANTIVAZAMENTOS; APLICAÇÃO: EM APARELHOS ELETROELETRÔNICOS PORTÁTEIS.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t>
  </si>
  <si>
    <t>BATERIA 9V NÃO-RECARREGÁVEL ALCALINA</t>
  </si>
  <si>
    <t>MARCA</t>
  </si>
  <si>
    <t>FABRICANTE</t>
  </si>
  <si>
    <t>CNPJ</t>
  </si>
  <si>
    <t>FORNECEDOR</t>
  </si>
  <si>
    <t>VALOR UNITÁRIO HOMOLOGADO</t>
  </si>
  <si>
    <t>VALOR UNITÁRIO ESTIMADO</t>
  </si>
  <si>
    <t>VALOR ORÇAMENTO 03</t>
  </si>
  <si>
    <t>CNPJ EMPRESA 03</t>
  </si>
  <si>
    <t>EMPRESA 03</t>
  </si>
  <si>
    <t>VALOR ORÇAMENTO 02</t>
  </si>
  <si>
    <t>CNPJ EMPRESA 02</t>
  </si>
  <si>
    <t>EMPRESA 02</t>
  </si>
  <si>
    <t>VALOR ORÇAMENTO 01</t>
  </si>
  <si>
    <t>CNPJ EMPRESA 01</t>
  </si>
  <si>
    <t>EMPRESA 01</t>
  </si>
  <si>
    <t>UNIDADE DE FORNECIMENTO</t>
  </si>
  <si>
    <t>DESCRIÇÃO COMPLETA</t>
  </si>
  <si>
    <t>DESCRIÇÃO SUMÁRIA</t>
  </si>
  <si>
    <t>CÓDIGO CATMAT - BR</t>
  </si>
  <si>
    <t>ITEM</t>
  </si>
  <si>
    <t>LOTE</t>
  </si>
  <si>
    <t>DECRETO DE PREFERÊNCIA</t>
  </si>
  <si>
    <t>PRAZO DE ENTREGA</t>
  </si>
  <si>
    <t>VALIDADE DA ATA</t>
  </si>
  <si>
    <t>UASG GERENCIADORA</t>
  </si>
  <si>
    <t>Nº PROCESSO ORIGINAL</t>
  </si>
  <si>
    <t>Nº SRP</t>
  </si>
  <si>
    <t>Nº IRP</t>
  </si>
  <si>
    <t>DESCRIÇÃO SUBELEMENTO</t>
  </si>
  <si>
    <t>NÚMERO SUBELEMENTO</t>
  </si>
  <si>
    <t>NOME LICITAÇÃO SRP</t>
  </si>
  <si>
    <t>NATUREZA DE DESPESA</t>
  </si>
  <si>
    <t>CÂMPUS RESPONSÁVEIS (SIGLAS)</t>
  </si>
  <si>
    <t>34/2020</t>
  </si>
  <si>
    <t>ITEM NA SRP 03/2020</t>
  </si>
  <si>
    <t xml:space="preserve">CASAS BAHIA </t>
  </si>
  <si>
    <t>33.041.260/0652-90</t>
  </si>
  <si>
    <t>C&amp;C Casa e Construção Ltda</t>
  </si>
  <si>
    <t>63.004.030/0030-20</t>
  </si>
  <si>
    <t>B2W - Companhia Digital</t>
  </si>
  <si>
    <t>PAINEL DE PREÇOS - COMPRASNET
LICITA ONLINE EIRELI</t>
  </si>
  <si>
    <t>24.360.974/0001-44</t>
  </si>
  <si>
    <t>PAINEL DE PREÇOS - COMPRASNET
SISU COMERCIAL E SERVICOS LTDA</t>
  </si>
  <si>
    <t>18.155.126/0001-09</t>
  </si>
  <si>
    <t>Magazine Luiza S/A</t>
  </si>
  <si>
    <t>47.960.950/1088-36</t>
  </si>
  <si>
    <t>PAINEL DE PREÇOS - COMPRASNET
EFICILUX COMERCIO E SERVICO DE EQUIPAMENTOS ELETRICOS LTDA</t>
  </si>
  <si>
    <t>PAINEL DE PREÇOS - COMPRASNET
EMPLOY COMERCIO E SERVICOS - EIRELI</t>
  </si>
  <si>
    <t>10.974.412/0001-86</t>
  </si>
  <si>
    <t>PAINEL DE PREÇOS - COMPRASNET
NEUZA SILVEIRA DOS SANTOS EIRELI</t>
  </si>
  <si>
    <t>31.254.425/0001-50</t>
  </si>
  <si>
    <t>PAINEL DE PREÇOS - COMPRASNET
HILEON CESAR SUCATELLI</t>
  </si>
  <si>
    <t>17.778.957/0001-66</t>
  </si>
  <si>
    <t>Via Varejo S.A</t>
  </si>
  <si>
    <t>PAINEL DE PREÇOS - COMPRASNET
C. S. COSTA COMERCIO E SERVICOS AMBIENTAIS EIRELI</t>
  </si>
  <si>
    <t>06.178.268/0001-02</t>
  </si>
  <si>
    <t xml:space="preserve">LEROY MERLIN </t>
  </si>
  <si>
    <t>01.438.784/0048-60</t>
  </si>
  <si>
    <t>EMBRALUMI ILUMINAÇÃO</t>
  </si>
  <si>
    <t>22.860.776/0001-14</t>
  </si>
  <si>
    <t>PAINEL DE PREÇOS - COMPRASNET
ESB INDUSTRIA E COMERCIO DE ELETRO ELETRONICOS EIRELI</t>
  </si>
  <si>
    <t>13.348.127/0001-48</t>
  </si>
  <si>
    <t>GGPX COMERCIAL LTDA</t>
  </si>
  <si>
    <t>29.103.816/0001-22</t>
  </si>
  <si>
    <t>LUZ DE EMERGÊNCIA LED - COM 30 LEDS; PARA FIXAÇÃO À PAREDE/TETO; LUZ BRANCA; FABRICADO EM CORPO PLÁSTICO; AUTONOMIA DE, NO MÍNIMO, 6 HORAS; COM BATERIA INTERNA RECARREGÁVEL; ESPECIFICAÇÕES MÍNIMAS: POTÊNCIA NOMINAL (MÍN): 3W; TENSÃO: BIVOLT; FREQUÊNCIA: 60HZ; FLUXO LUMINOSO (MÍN): 30 LÚMENS; BIVOLT; GARANTIA DE, NO MÍNIMO, 6 (SEIS) MESES CONTRA DEFEITOS DE FABRICAÇÃO.</t>
  </si>
  <si>
    <t>PAINEL DE PREÇOS - COMPRASNET
L.L.E. FERRAGENS LTDA.</t>
  </si>
  <si>
    <t>05.953.543/0001-47</t>
  </si>
  <si>
    <t>PAINEL DE PREÇOS - COMPRASNET
CONFIANCE COMERCIO VAREJISTA - EIRELI</t>
  </si>
  <si>
    <t>20.531.237/0001-06</t>
  </si>
  <si>
    <t>CARREFOUR</t>
  </si>
  <si>
    <t>45.543.915/0001-81</t>
  </si>
  <si>
    <t>SUBMARINO</t>
  </si>
  <si>
    <t>PAINEL DE PREÇOS - COMPRASNET
LAB VISION - COMERCIO DE PRODUTOS LABORATORIAIS LTDA</t>
  </si>
  <si>
    <t xml:space="preserve">35.257.760/0001-63
</t>
  </si>
  <si>
    <t xml:space="preserve">PAINEL DE PREÇOS - COMPRASNET
A DE A R PAIXAO COMERCIAL EIRELI
</t>
  </si>
  <si>
    <t xml:space="preserve">23.849.298/0001-04
</t>
  </si>
  <si>
    <t>PAINEL DE PREÇOS - COMPRASNET 
CASA DA SOGRA COMERCIO VAREJISTA LTDA</t>
  </si>
  <si>
    <t>13.021.891/0001-04</t>
  </si>
  <si>
    <t>PAINEL DE PREÇOS - COMPRASNET
MAPE COMERCIALIZACAO E REPRESENTACAO LTDA</t>
  </si>
  <si>
    <t xml:space="preserve"> 05.379.350/0001-24</t>
  </si>
  <si>
    <t xml:space="preserve">PAINEL DE PREÇOS - COMPRASNET
ANTONIO DIONES SANTOS DA SILVA 00093265379
</t>
  </si>
  <si>
    <t xml:space="preserve"> 23.116.082/0001-30</t>
  </si>
  <si>
    <t>PAINEL DE PREÇOS - COMPRASNET
L.H.GONCALVES COMPONENTES ELETRONICOS</t>
  </si>
  <si>
    <t>08.288.901/0001-32</t>
  </si>
  <si>
    <t>PAINEL DE PREÇOS - COMPRASNET
LS COMERCIO DE COMPUTADORES LTDA</t>
  </si>
  <si>
    <t>10.638.365/0001-08</t>
  </si>
  <si>
    <t>PAINEL DE PREÇOS - COMPRASNET 
 ELETRIO MATERIAIS ELETRICOS EIRELI</t>
  </si>
  <si>
    <t>09.581.079/0001-66</t>
  </si>
  <si>
    <t>PAINEL DE PREÇOS - COMPRASNET
ROBERTO RAMOS DA SILVA ELETRICA</t>
  </si>
  <si>
    <t>05.726.306/0001-43</t>
  </si>
  <si>
    <t>VIEW TECH</t>
  </si>
  <si>
    <t>05.255.410/0001-05</t>
  </si>
  <si>
    <t>PAINEL DE PREÇOS - COMPRASNET 
FIVE-BUILD ENGENHARIA LTDA</t>
  </si>
  <si>
    <t xml:space="preserve">11.111.555/0001-27
</t>
  </si>
  <si>
    <t>Santil</t>
  </si>
  <si>
    <t>49.474.398/0008-63</t>
  </si>
  <si>
    <t>PAINEL DE PREÇOS - COMPRASNET
 ROBERTO RAMOS DA SILVA ELETRICA</t>
  </si>
  <si>
    <t xml:space="preserve"> 05.726.306/0001-43</t>
  </si>
  <si>
    <t>TELHANORTE</t>
  </si>
  <si>
    <t>03.840.986/0001-04</t>
  </si>
  <si>
    <t>PAINEL DE PREÇOS - COMPRASNET
S.A. DE JESUS COMERCIO DE MATERIAIS DE CONSTRUCAO</t>
  </si>
  <si>
    <t xml:space="preserve"> 21.896.826/0001-50</t>
  </si>
  <si>
    <t>PAINEL DE PREÇOS - COMPRASNET  ROBERTO RAMOS DA SILVA ELETRICA</t>
  </si>
  <si>
    <t>Curtas</t>
  </si>
  <si>
    <t>CMA-RET</t>
  </si>
  <si>
    <t>CAP-RET</t>
  </si>
  <si>
    <t>SMP</t>
  </si>
  <si>
    <t>TOTAL RET 158154</t>
  </si>
  <si>
    <t>ISA 29432</t>
  </si>
  <si>
    <t>JND 66192</t>
  </si>
  <si>
    <t>TUPÃ 72010</t>
  </si>
  <si>
    <t>VALOR UNITÁRIO LICITADO</t>
  </si>
  <si>
    <t>QUANTIDADE A SER COMPRADA</t>
  </si>
  <si>
    <t>VALOR TOTAL</t>
  </si>
  <si>
    <t>CMSI</t>
  </si>
  <si>
    <t>CEL</t>
  </si>
  <si>
    <t>CAE</t>
  </si>
  <si>
    <t>CAP</t>
  </si>
  <si>
    <t xml:space="preserve">VALOR TOTAL </t>
  </si>
  <si>
    <t>QUANTIDADE ESTIMADA TOTAL</t>
  </si>
  <si>
    <t>Sub 
elemento</t>
  </si>
  <si>
    <t>ESTIMADO</t>
  </si>
  <si>
    <t>UNID.</t>
  </si>
  <si>
    <t>QTD SOLICITADA</t>
  </si>
  <si>
    <t>VALOR LICITADO UNITÁRIO</t>
  </si>
  <si>
    <t>VALOR LICITADO TOTAL</t>
  </si>
  <si>
    <t>TOTAL FORNECEDOR</t>
  </si>
  <si>
    <t>REQUIS.</t>
  </si>
  <si>
    <t>OBS.</t>
  </si>
  <si>
    <t>Total geral</t>
  </si>
  <si>
    <t>_______________________________________</t>
  </si>
  <si>
    <t xml:space="preserve">REQUISIÇÕES DA ATA DE REGISTO DE PREÇOS 34/2020- CONSUMO - RELANÇAMENTO MATERIAL ELÉTRICO-CÂMPUS HORTOLÂNDIA </t>
  </si>
  <si>
    <t>LICITA ONLINE EIRELI</t>
  </si>
  <si>
    <t>09.473.928/0001-68</t>
  </si>
  <si>
    <t>EZ TECHS IMPORTADORA, EXPORTADORA E REPRESENTACOES EIRELI</t>
  </si>
  <si>
    <t xml:space="preserve">IMPEDIMENTO DE LICITAR COM A UNIÃO </t>
  </si>
  <si>
    <t xml:space="preserve"> Regularidade Fiscal Estadual/Distrital e Municipal VENCIDA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</si>
</sst>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  <numFmt numFmtId="165" formatCode="[$-416]General"/>
    <numFmt numFmtId="166" formatCode="&quot;R$&quot;\ #,##0.00"/>
    <numFmt numFmtId="167" formatCode="&quot; R$ &quot;#,##0.00&quot; &quot;;&quot; R$ (&quot;#,##0.00&quot;)&quot;;&quot; R$ -&quot;#&quot; &quot;;@&quot; &quot;"/>
  </numFmts>
  <fonts count="2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63"/>
      <name val="f19mb0rg-169b-e28-f8jjwsa4vd0v"/>
    </font>
    <font>
      <sz val="9"/>
      <name val="Arial"/>
      <family val="2"/>
    </font>
    <font>
      <sz val="10"/>
      <color indexed="63"/>
      <name val="Arial"/>
      <family val="2"/>
    </font>
    <font>
      <sz val="8"/>
      <color indexed="63"/>
      <name val="f1pnfzht-jr3-cxl-2oe72wudz8gc4"/>
    </font>
    <font>
      <sz val="8"/>
      <color indexed="63"/>
      <name val="fnv3pgb-1232-d7o-1f4xcr4caesa2"/>
    </font>
    <font>
      <sz val="8"/>
      <color indexed="63"/>
      <name val="f1f84hdr-wlm-fom-go82bwzx0qs0"/>
    </font>
    <font>
      <sz val="8"/>
      <color indexed="63"/>
      <name val="f1uwb3eq-o5j-d6x-rt4xaew9oe4h"/>
    </font>
    <font>
      <sz val="8"/>
      <color indexed="63"/>
      <name val="f1q4zgha-36t-cp5-3t6fkephwowbx"/>
    </font>
    <font>
      <sz val="8"/>
      <color indexed="63"/>
      <name val="f1wtdbea-w6h-cye-3p5g8lk23dtxb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u/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1"/>
    </font>
    <font>
      <b/>
      <sz val="12"/>
      <name val="Arial"/>
      <family val="2"/>
    </font>
    <font>
      <sz val="10"/>
      <name val="Arial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34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969696"/>
        <bgColor rgb="FF96969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0" fontId="1" fillId="0" borderId="0"/>
    <xf numFmtId="167" fontId="21" fillId="0" borderId="0"/>
    <xf numFmtId="0" fontId="23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164" fontId="2" fillId="0" borderId="1" xfId="1" applyNumberFormat="1" applyFont="1" applyFill="1" applyBorder="1" applyAlignment="1" applyProtection="1"/>
    <xf numFmtId="164" fontId="3" fillId="0" borderId="1" xfId="1" applyFont="1" applyFill="1" applyBorder="1" applyAlignment="1" applyProtection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6" fillId="0" borderId="1" xfId="1" applyFont="1" applyFill="1" applyBorder="1" applyAlignment="1" applyProtection="1"/>
    <xf numFmtId="0" fontId="6" fillId="0" borderId="1" xfId="0" applyFont="1" applyFill="1" applyBorder="1"/>
    <xf numFmtId="164" fontId="7" fillId="0" borderId="1" xfId="1" applyFont="1" applyFill="1" applyBorder="1" applyAlignment="1" applyProtection="1"/>
    <xf numFmtId="0" fontId="7" fillId="0" borderId="1" xfId="0" applyFont="1" applyFill="1" applyBorder="1"/>
    <xf numFmtId="164" fontId="8" fillId="0" borderId="1" xfId="1" applyFont="1" applyFill="1" applyBorder="1" applyAlignment="1" applyProtection="1"/>
    <xf numFmtId="0" fontId="9" fillId="0" borderId="1" xfId="0" applyFont="1" applyFill="1" applyBorder="1"/>
    <xf numFmtId="164" fontId="9" fillId="0" borderId="1" xfId="1" applyFont="1" applyFill="1" applyBorder="1" applyAlignment="1" applyProtection="1"/>
    <xf numFmtId="0" fontId="8" fillId="0" borderId="1" xfId="0" applyFont="1" applyFill="1" applyBorder="1"/>
    <xf numFmtId="164" fontId="10" fillId="0" borderId="1" xfId="1" applyFont="1" applyFill="1" applyBorder="1" applyAlignment="1" applyProtection="1"/>
    <xf numFmtId="0" fontId="10" fillId="0" borderId="1" xfId="0" applyFont="1" applyFill="1" applyBorder="1"/>
    <xf numFmtId="164" fontId="11" fillId="0" borderId="1" xfId="1" applyFont="1" applyFill="1" applyBorder="1" applyAlignment="1" applyProtection="1"/>
    <xf numFmtId="0" fontId="11" fillId="0" borderId="1" xfId="0" applyFont="1" applyFill="1" applyBorder="1"/>
    <xf numFmtId="0" fontId="1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7" fillId="4" borderId="1" xfId="0" applyFont="1" applyFill="1" applyBorder="1"/>
    <xf numFmtId="164" fontId="7" fillId="4" borderId="1" xfId="1" applyFont="1" applyFill="1" applyBorder="1" applyAlignment="1" applyProtection="1"/>
    <xf numFmtId="0" fontId="7" fillId="2" borderId="1" xfId="0" applyFont="1" applyFill="1" applyBorder="1"/>
    <xf numFmtId="164" fontId="7" fillId="2" borderId="1" xfId="1" applyFont="1" applyFill="1" applyBorder="1" applyAlignment="1" applyProtection="1"/>
    <xf numFmtId="0" fontId="6" fillId="2" borderId="1" xfId="0" applyFont="1" applyFill="1" applyBorder="1"/>
    <xf numFmtId="164" fontId="6" fillId="2" borderId="1" xfId="1" applyFont="1" applyFill="1" applyBorder="1" applyAlignment="1" applyProtection="1"/>
    <xf numFmtId="0" fontId="6" fillId="4" borderId="1" xfId="0" applyFont="1" applyFill="1" applyBorder="1"/>
    <xf numFmtId="164" fontId="6" fillId="4" borderId="1" xfId="1" applyFont="1" applyFill="1" applyBorder="1" applyAlignment="1" applyProtection="1"/>
    <xf numFmtId="0" fontId="3" fillId="4" borderId="1" xfId="0" applyFont="1" applyFill="1" applyBorder="1"/>
    <xf numFmtId="164" fontId="3" fillId="4" borderId="1" xfId="1" applyFont="1" applyFill="1" applyBorder="1" applyAlignment="1" applyProtection="1"/>
    <xf numFmtId="0" fontId="3" fillId="2" borderId="1" xfId="0" applyFont="1" applyFill="1" applyBorder="1"/>
    <xf numFmtId="164" fontId="3" fillId="2" borderId="1" xfId="1" applyFont="1" applyFill="1" applyBorder="1" applyAlignment="1" applyProtection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1" fillId="0" borderId="1" xfId="1" applyNumberFormat="1" applyFont="1" applyFill="1" applyBorder="1" applyAlignment="1" applyProtection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3" xfId="1" applyNumberFormat="1" applyFont="1" applyFill="1" applyBorder="1" applyAlignment="1" applyProtection="1">
      <alignment horizontal="center"/>
    </xf>
    <xf numFmtId="164" fontId="2" fillId="0" borderId="3" xfId="1" applyNumberFormat="1" applyFont="1" applyFill="1" applyBorder="1" applyAlignment="1" applyProtection="1"/>
    <xf numFmtId="164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3" fontId="14" fillId="11" borderId="1" xfId="2" applyNumberFormat="1" applyFont="1" applyFill="1" applyBorder="1" applyAlignment="1" applyProtection="1">
      <alignment horizontal="center" vertical="center" wrapText="1"/>
    </xf>
    <xf numFmtId="165" fontId="15" fillId="12" borderId="9" xfId="3" applyNumberFormat="1" applyFont="1" applyFill="1" applyBorder="1" applyAlignment="1">
      <alignment horizontal="center" vertical="center" wrapText="1"/>
    </xf>
    <xf numFmtId="165" fontId="15" fillId="12" borderId="10" xfId="3" applyNumberFormat="1" applyFont="1" applyFill="1" applyBorder="1" applyAlignment="1">
      <alignment horizontal="center" vertical="center" wrapText="1"/>
    </xf>
    <xf numFmtId="166" fontId="15" fillId="12" borderId="10" xfId="3" applyNumberFormat="1" applyFont="1" applyFill="1" applyBorder="1" applyAlignment="1">
      <alignment horizontal="center" vertical="center" wrapText="1"/>
    </xf>
    <xf numFmtId="0" fontId="16" fillId="13" borderId="11" xfId="3" applyFont="1" applyFill="1" applyBorder="1"/>
    <xf numFmtId="0" fontId="1" fillId="0" borderId="0" xfId="4"/>
    <xf numFmtId="165" fontId="15" fillId="12" borderId="12" xfId="3" applyNumberFormat="1" applyFont="1" applyFill="1" applyBorder="1" applyAlignment="1">
      <alignment horizontal="center" vertical="center" wrapText="1"/>
    </xf>
    <xf numFmtId="165" fontId="15" fillId="12" borderId="0" xfId="3" applyNumberFormat="1" applyFont="1" applyFill="1" applyBorder="1" applyAlignment="1">
      <alignment horizontal="center" vertical="center" wrapText="1"/>
    </xf>
    <xf numFmtId="166" fontId="15" fillId="12" borderId="0" xfId="3" applyNumberFormat="1" applyFont="1" applyFill="1" applyBorder="1" applyAlignment="1">
      <alignment horizontal="center" vertical="center" wrapText="1"/>
    </xf>
    <xf numFmtId="0" fontId="16" fillId="13" borderId="13" xfId="3" applyFont="1" applyFill="1" applyBorder="1"/>
    <xf numFmtId="165" fontId="17" fillId="12" borderId="12" xfId="3" applyNumberFormat="1" applyFont="1" applyFill="1" applyBorder="1" applyAlignment="1">
      <alignment horizontal="left" vertical="top" wrapText="1"/>
    </xf>
    <xf numFmtId="165" fontId="17" fillId="12" borderId="0" xfId="3" applyNumberFormat="1" applyFont="1" applyFill="1" applyBorder="1" applyAlignment="1">
      <alignment horizontal="left" vertical="top" wrapText="1"/>
    </xf>
    <xf numFmtId="165" fontId="17" fillId="14" borderId="0" xfId="3" applyNumberFormat="1" applyFont="1" applyFill="1" applyBorder="1" applyAlignment="1">
      <alignment horizontal="left" vertical="top" wrapText="1"/>
    </xf>
    <xf numFmtId="165" fontId="18" fillId="14" borderId="0" xfId="3" applyNumberFormat="1" applyFont="1" applyFill="1" applyBorder="1" applyAlignment="1">
      <alignment horizontal="left" vertical="top" wrapText="1"/>
    </xf>
    <xf numFmtId="165" fontId="19" fillId="12" borderId="0" xfId="3" applyNumberFormat="1" applyFont="1" applyFill="1" applyBorder="1" applyAlignment="1">
      <alignment horizontal="left" vertical="top" wrapText="1"/>
    </xf>
    <xf numFmtId="165" fontId="17" fillId="12" borderId="0" xfId="3" applyNumberFormat="1" applyFont="1" applyFill="1" applyBorder="1" applyAlignment="1">
      <alignment horizontal="left" vertical="top" wrapText="1"/>
    </xf>
    <xf numFmtId="165" fontId="18" fillId="12" borderId="0" xfId="3" applyNumberFormat="1" applyFont="1" applyFill="1" applyBorder="1" applyAlignment="1">
      <alignment vertical="center"/>
    </xf>
    <xf numFmtId="49" fontId="20" fillId="12" borderId="14" xfId="3" applyNumberFormat="1" applyFont="1" applyFill="1" applyBorder="1" applyAlignment="1">
      <alignment horizontal="center" vertical="center" wrapText="1"/>
    </xf>
    <xf numFmtId="49" fontId="18" fillId="12" borderId="15" xfId="3" applyNumberFormat="1" applyFont="1" applyFill="1" applyBorder="1" applyAlignment="1">
      <alignment horizontal="center" vertical="center" wrapText="1"/>
    </xf>
    <xf numFmtId="165" fontId="20" fillId="12" borderId="15" xfId="3" applyNumberFormat="1" applyFont="1" applyFill="1" applyBorder="1" applyAlignment="1">
      <alignment horizontal="center" vertical="center" wrapText="1"/>
    </xf>
    <xf numFmtId="166" fontId="20" fillId="12" borderId="15" xfId="3" applyNumberFormat="1" applyFont="1" applyFill="1" applyBorder="1" applyAlignment="1">
      <alignment horizontal="center" vertical="center" wrapText="1"/>
    </xf>
    <xf numFmtId="166" fontId="18" fillId="12" borderId="15" xfId="5" applyNumberFormat="1" applyFont="1" applyFill="1" applyBorder="1" applyAlignment="1">
      <alignment horizontal="center" vertical="center" wrapText="1"/>
    </xf>
    <xf numFmtId="165" fontId="18" fillId="12" borderId="15" xfId="3" applyNumberFormat="1" applyFont="1" applyFill="1" applyBorder="1" applyAlignment="1">
      <alignment horizontal="center" vertical="center" wrapText="1"/>
    </xf>
    <xf numFmtId="165" fontId="20" fillId="12" borderId="16" xfId="3" applyNumberFormat="1" applyFont="1" applyFill="1" applyBorder="1" applyAlignment="1">
      <alignment horizontal="center" vertical="center" wrapText="1"/>
    </xf>
    <xf numFmtId="0" fontId="1" fillId="2" borderId="17" xfId="4" applyFill="1" applyBorder="1" applyAlignment="1">
      <alignment horizontal="center" vertical="center"/>
    </xf>
    <xf numFmtId="0" fontId="22" fillId="2" borderId="18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/>
    </xf>
    <xf numFmtId="0" fontId="1" fillId="2" borderId="18" xfId="4" applyFill="1" applyBorder="1" applyAlignment="1">
      <alignment horizontal="center" vertical="center"/>
    </xf>
    <xf numFmtId="44" fontId="1" fillId="0" borderId="18" xfId="7" applyFont="1" applyFill="1" applyBorder="1" applyAlignment="1">
      <alignment horizontal="right"/>
    </xf>
    <xf numFmtId="166" fontId="1" fillId="2" borderId="18" xfId="4" applyNumberFormat="1" applyFill="1" applyBorder="1" applyAlignment="1">
      <alignment horizontal="center" vertical="center"/>
    </xf>
    <xf numFmtId="166" fontId="22" fillId="2" borderId="18" xfId="4" applyNumberFormat="1" applyFont="1" applyFill="1" applyBorder="1" applyAlignment="1">
      <alignment horizontal="center" vertical="center"/>
    </xf>
    <xf numFmtId="0" fontId="24" fillId="2" borderId="18" xfId="4" applyFont="1" applyFill="1" applyBorder="1" applyAlignment="1">
      <alignment horizontal="center" vertical="center" wrapText="1"/>
    </xf>
    <xf numFmtId="0" fontId="25" fillId="2" borderId="18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1" fillId="2" borderId="0" xfId="4" applyFill="1"/>
    <xf numFmtId="0" fontId="1" fillId="2" borderId="19" xfId="4" applyFill="1" applyBorder="1" applyAlignment="1">
      <alignment horizontal="center" vertical="center"/>
    </xf>
    <xf numFmtId="0" fontId="22" fillId="2" borderId="2" xfId="4" applyFont="1" applyFill="1" applyBorder="1" applyAlignment="1">
      <alignment horizontal="center" vertical="center"/>
    </xf>
    <xf numFmtId="0" fontId="1" fillId="2" borderId="2" xfId="4" applyFill="1" applyBorder="1" applyAlignment="1">
      <alignment horizontal="center" vertical="center"/>
    </xf>
    <xf numFmtId="0" fontId="1" fillId="0" borderId="2" xfId="6" applyFont="1" applyFill="1" applyBorder="1" applyAlignment="1">
      <alignment horizontal="left"/>
    </xf>
    <xf numFmtId="0" fontId="1" fillId="2" borderId="2" xfId="4" applyFont="1" applyFill="1" applyBorder="1" applyAlignment="1">
      <alignment horizontal="center" vertical="center"/>
    </xf>
    <xf numFmtId="44" fontId="1" fillId="0" borderId="2" xfId="7" applyFont="1" applyFill="1" applyBorder="1" applyAlignment="1">
      <alignment horizontal="right"/>
    </xf>
    <xf numFmtId="166" fontId="1" fillId="2" borderId="2" xfId="4" applyNumberFormat="1" applyFill="1" applyBorder="1" applyAlignment="1">
      <alignment horizontal="center" vertical="center"/>
    </xf>
    <xf numFmtId="166" fontId="22" fillId="2" borderId="20" xfId="4" applyNumberFormat="1" applyFont="1" applyFill="1" applyBorder="1" applyAlignment="1">
      <alignment horizontal="center" vertical="center"/>
    </xf>
    <xf numFmtId="0" fontId="24" fillId="2" borderId="20" xfId="4" applyFont="1" applyFill="1" applyBorder="1" applyAlignment="1">
      <alignment horizontal="center" vertical="center" wrapText="1"/>
    </xf>
    <xf numFmtId="0" fontId="25" fillId="2" borderId="20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1" fillId="2" borderId="21" xfId="4" applyFill="1" applyBorder="1" applyAlignment="1">
      <alignment horizontal="center" vertical="center"/>
    </xf>
    <xf numFmtId="0" fontId="22" fillId="2" borderId="22" xfId="4" applyFont="1" applyFill="1" applyBorder="1" applyAlignment="1">
      <alignment horizontal="center" vertical="center"/>
    </xf>
    <xf numFmtId="0" fontId="1" fillId="2" borderId="22" xfId="4" applyFill="1" applyBorder="1" applyAlignment="1">
      <alignment horizontal="center" vertical="center"/>
    </xf>
    <xf numFmtId="44" fontId="1" fillId="0" borderId="22" xfId="7" applyFont="1" applyFill="1" applyBorder="1" applyAlignment="1">
      <alignment horizontal="right"/>
    </xf>
    <xf numFmtId="166" fontId="1" fillId="2" borderId="22" xfId="4" applyNumberFormat="1" applyFill="1" applyBorder="1" applyAlignment="1">
      <alignment horizontal="center" vertical="center"/>
    </xf>
    <xf numFmtId="0" fontId="22" fillId="2" borderId="23" xfId="4" applyFont="1" applyFill="1" applyBorder="1" applyAlignment="1">
      <alignment horizontal="center" vertical="center"/>
    </xf>
    <xf numFmtId="0" fontId="24" fillId="2" borderId="23" xfId="4" applyFont="1" applyFill="1" applyBorder="1" applyAlignment="1">
      <alignment horizontal="center" vertical="center" wrapText="1"/>
    </xf>
    <xf numFmtId="0" fontId="25" fillId="2" borderId="23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1" fillId="2" borderId="0" xfId="4" applyFill="1" applyBorder="1" applyAlignment="1">
      <alignment horizontal="center"/>
    </xf>
    <xf numFmtId="0" fontId="1" fillId="2" borderId="24" xfId="4" applyFill="1" applyBorder="1" applyAlignment="1">
      <alignment horizontal="center" vertical="center"/>
    </xf>
    <xf numFmtId="0" fontId="22" fillId="2" borderId="2" xfId="4" applyFont="1" applyFill="1" applyBorder="1" applyAlignment="1">
      <alignment horizontal="center" vertical="center"/>
    </xf>
    <xf numFmtId="0" fontId="24" fillId="2" borderId="2" xfId="4" applyFont="1" applyFill="1" applyBorder="1" applyAlignment="1">
      <alignment horizontal="center" vertical="center" wrapText="1"/>
    </xf>
    <xf numFmtId="0" fontId="25" fillId="2" borderId="2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1" fillId="2" borderId="25" xfId="4" applyFill="1" applyBorder="1" applyAlignment="1">
      <alignment horizontal="center"/>
    </xf>
    <xf numFmtId="0" fontId="22" fillId="2" borderId="0" xfId="4" applyFont="1" applyFill="1"/>
    <xf numFmtId="0" fontId="1" fillId="2" borderId="0" xfId="4" applyFill="1" applyAlignment="1">
      <alignment horizontal="center"/>
    </xf>
    <xf numFmtId="0" fontId="16" fillId="2" borderId="0" xfId="4" applyFont="1" applyFill="1"/>
    <xf numFmtId="0" fontId="26" fillId="2" borderId="26" xfId="3" applyFont="1" applyFill="1" applyBorder="1" applyAlignment="1">
      <alignment horizontal="center" vertical="center"/>
    </xf>
    <xf numFmtId="0" fontId="26" fillId="2" borderId="27" xfId="3" applyFont="1" applyFill="1" applyBorder="1" applyAlignment="1">
      <alignment horizontal="center" vertical="center"/>
    </xf>
    <xf numFmtId="0" fontId="26" fillId="2" borderId="28" xfId="3" applyFont="1" applyFill="1" applyBorder="1" applyAlignment="1">
      <alignment horizontal="center" vertical="center"/>
    </xf>
    <xf numFmtId="166" fontId="22" fillId="2" borderId="29" xfId="3" applyNumberFormat="1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0" fontId="1" fillId="2" borderId="0" xfId="4" applyFill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1" fillId="2" borderId="0" xfId="4" applyFont="1" applyFill="1" applyAlignment="1">
      <alignment horizontal="center"/>
    </xf>
    <xf numFmtId="0" fontId="1" fillId="2" borderId="0" xfId="4" applyFill="1" applyAlignment="1">
      <alignment horizontal="center"/>
    </xf>
    <xf numFmtId="0" fontId="1" fillId="2" borderId="0" xfId="4" applyFont="1" applyFill="1" applyAlignment="1">
      <alignment horizontal="center" vertical="center"/>
    </xf>
    <xf numFmtId="0" fontId="1" fillId="2" borderId="0" xfId="4" applyFill="1" applyAlignment="1">
      <alignment horizontal="center" vertical="center"/>
    </xf>
    <xf numFmtId="0" fontId="16" fillId="0" borderId="0" xfId="4" applyFont="1"/>
    <xf numFmtId="0" fontId="1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4" applyAlignment="1">
      <alignment horizontal="center"/>
    </xf>
    <xf numFmtId="0" fontId="22" fillId="0" borderId="0" xfId="4" applyFont="1"/>
    <xf numFmtId="0" fontId="2" fillId="0" borderId="1" xfId="0" applyFont="1" applyFill="1" applyBorder="1" applyAlignment="1">
      <alignment horizontal="center" vertical="center" wrapText="1"/>
    </xf>
    <xf numFmtId="0" fontId="24" fillId="2" borderId="30" xfId="4" applyFont="1" applyFill="1" applyBorder="1" applyAlignment="1">
      <alignment horizontal="center" vertical="center" wrapText="1"/>
    </xf>
    <xf numFmtId="0" fontId="24" fillId="2" borderId="31" xfId="4" applyFont="1" applyFill="1" applyBorder="1" applyAlignment="1">
      <alignment horizontal="center" vertical="center" wrapText="1"/>
    </xf>
  </cellXfs>
  <cellStyles count="8">
    <cellStyle name="Excel_BuiltIn_Currency" xfId="5"/>
    <cellStyle name="Moeda" xfId="1" builtinId="4"/>
    <cellStyle name="Moeda 2" xfId="2"/>
    <cellStyle name="Moeda 3" xfId="7"/>
    <cellStyle name="Normal" xfId="0" builtinId="0"/>
    <cellStyle name="Normal 2" xfId="4"/>
    <cellStyle name="Normal 3" xfId="6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AW61"/>
  <sheetViews>
    <sheetView topLeftCell="M1" workbookViewId="0">
      <pane ySplit="1" topLeftCell="A2" activePane="bottomLeft" state="frozen"/>
      <selection activeCell="R1" sqref="R1"/>
      <selection pane="bottomLeft" activeCell="Q32" sqref="Q32"/>
    </sheetView>
  </sheetViews>
  <sheetFormatPr defaultColWidth="16" defaultRowHeight="12.75"/>
  <cols>
    <col min="1" max="1" width="20" style="4" hidden="1" customWidth="1"/>
    <col min="2" max="2" width="14.5703125" style="4" hidden="1" customWidth="1"/>
    <col min="3" max="3" width="34.7109375" style="4" hidden="1" customWidth="1"/>
    <col min="4" max="4" width="16" style="4" hidden="1" customWidth="1"/>
    <col min="5" max="5" width="26.42578125" style="4" hidden="1" customWidth="1"/>
    <col min="6" max="6" width="11.7109375" style="4" hidden="1" customWidth="1"/>
    <col min="7" max="7" width="12.5703125" style="4" hidden="1" customWidth="1"/>
    <col min="8" max="8" width="24" style="4" hidden="1" customWidth="1"/>
    <col min="9" max="11" width="16" style="4" hidden="1" customWidth="1"/>
    <col min="12" max="12" width="24.28515625" style="4" hidden="1" customWidth="1"/>
    <col min="13" max="13" width="16" style="4" customWidth="1"/>
    <col min="14" max="14" width="16" style="52" hidden="1" customWidth="1"/>
    <col min="15" max="16" width="16" style="4" customWidth="1"/>
    <col min="17" max="17" width="55.85546875" style="4" customWidth="1"/>
    <col min="18" max="18" width="61.85546875" style="5" customWidth="1"/>
    <col min="19" max="19" width="20.5703125" style="4" customWidth="1"/>
    <col min="20" max="20" width="30.7109375" style="1" hidden="1" customWidth="1"/>
    <col min="21" max="21" width="18.5703125" style="1" hidden="1" customWidth="1"/>
    <col min="22" max="22" width="16" style="1" hidden="1" customWidth="1"/>
    <col min="23" max="23" width="30.7109375" style="1" hidden="1" customWidth="1"/>
    <col min="24" max="24" width="18.7109375" style="1" hidden="1" customWidth="1"/>
    <col min="25" max="25" width="16" style="1" hidden="1" customWidth="1"/>
    <col min="26" max="26" width="30.7109375" style="1" hidden="1" customWidth="1"/>
    <col min="27" max="27" width="18.7109375" style="1" hidden="1" customWidth="1"/>
    <col min="28" max="28" width="16" style="1" hidden="1" customWidth="1"/>
    <col min="29" max="30" width="16" style="3" customWidth="1"/>
    <col min="31" max="34" width="10.7109375" style="3" customWidth="1"/>
    <col min="35" max="35" width="11.28515625" style="3" customWidth="1"/>
    <col min="36" max="36" width="11.7109375" style="57" customWidth="1"/>
    <col min="37" max="37" width="19.140625" style="3" customWidth="1"/>
    <col min="38" max="38" width="16" style="2" hidden="1" customWidth="1"/>
    <col min="39" max="39" width="49.5703125" style="1" hidden="1" customWidth="1"/>
    <col min="40" max="40" width="17.5703125" style="1" hidden="1" customWidth="1"/>
    <col min="41" max="42" width="16" style="1" hidden="1" customWidth="1"/>
    <col min="43" max="49" width="0" style="1" hidden="1" customWidth="1"/>
    <col min="50" max="16384" width="16" style="1"/>
  </cols>
  <sheetData>
    <row r="1" spans="1:49" s="33" customFormat="1" ht="57" customHeight="1">
      <c r="A1" s="34" t="s">
        <v>107</v>
      </c>
      <c r="B1" s="34" t="s">
        <v>106</v>
      </c>
      <c r="C1" s="34" t="s">
        <v>105</v>
      </c>
      <c r="D1" s="34" t="s">
        <v>104</v>
      </c>
      <c r="E1" s="34" t="s">
        <v>103</v>
      </c>
      <c r="F1" s="34" t="s">
        <v>102</v>
      </c>
      <c r="G1" s="34" t="s">
        <v>101</v>
      </c>
      <c r="H1" s="34" t="s">
        <v>100</v>
      </c>
      <c r="I1" s="34" t="s">
        <v>99</v>
      </c>
      <c r="J1" s="34" t="s">
        <v>98</v>
      </c>
      <c r="K1" s="34" t="s">
        <v>97</v>
      </c>
      <c r="L1" s="34" t="s">
        <v>96</v>
      </c>
      <c r="M1" s="34" t="s">
        <v>95</v>
      </c>
      <c r="N1" s="34" t="s">
        <v>109</v>
      </c>
      <c r="O1" s="34" t="s">
        <v>94</v>
      </c>
      <c r="P1" s="34" t="s">
        <v>93</v>
      </c>
      <c r="Q1" s="34" t="s">
        <v>92</v>
      </c>
      <c r="R1" s="34" t="s">
        <v>91</v>
      </c>
      <c r="S1" s="34" t="s">
        <v>90</v>
      </c>
      <c r="T1" s="34" t="s">
        <v>89</v>
      </c>
      <c r="U1" s="34" t="s">
        <v>88</v>
      </c>
      <c r="V1" s="34" t="s">
        <v>87</v>
      </c>
      <c r="W1" s="34" t="s">
        <v>86</v>
      </c>
      <c r="X1" s="34" t="s">
        <v>85</v>
      </c>
      <c r="Y1" s="34" t="s">
        <v>84</v>
      </c>
      <c r="Z1" s="34" t="s">
        <v>83</v>
      </c>
      <c r="AA1" s="34" t="s">
        <v>82</v>
      </c>
      <c r="AB1" s="34" t="s">
        <v>81</v>
      </c>
      <c r="AC1" s="34" t="s">
        <v>80</v>
      </c>
      <c r="AD1" s="73" t="s">
        <v>186</v>
      </c>
      <c r="AE1" s="74" t="s">
        <v>189</v>
      </c>
      <c r="AF1" s="75" t="s">
        <v>190</v>
      </c>
      <c r="AG1" s="76" t="s">
        <v>191</v>
      </c>
      <c r="AH1" s="77" t="s">
        <v>192</v>
      </c>
      <c r="AI1" s="78" t="s">
        <v>194</v>
      </c>
      <c r="AJ1" s="78" t="s">
        <v>187</v>
      </c>
      <c r="AK1" s="78" t="s">
        <v>188</v>
      </c>
      <c r="AL1" s="54" t="s">
        <v>79</v>
      </c>
      <c r="AM1" s="34" t="s">
        <v>78</v>
      </c>
      <c r="AN1" s="34" t="s">
        <v>77</v>
      </c>
      <c r="AO1" s="34" t="s">
        <v>76</v>
      </c>
      <c r="AP1" s="34" t="s">
        <v>75</v>
      </c>
      <c r="AQ1" s="62" t="s">
        <v>179</v>
      </c>
      <c r="AR1" s="62" t="s">
        <v>180</v>
      </c>
      <c r="AS1" s="63" t="s">
        <v>181</v>
      </c>
      <c r="AT1" s="63" t="s">
        <v>182</v>
      </c>
      <c r="AU1" s="63" t="s">
        <v>183</v>
      </c>
      <c r="AV1" s="63" t="s">
        <v>184</v>
      </c>
      <c r="AW1" s="64" t="s">
        <v>185</v>
      </c>
    </row>
    <row r="2" spans="1:49">
      <c r="A2" s="18" t="s">
        <v>7</v>
      </c>
      <c r="B2" s="18" t="s">
        <v>6</v>
      </c>
      <c r="C2" s="18" t="s">
        <v>5</v>
      </c>
      <c r="D2" s="18">
        <v>26</v>
      </c>
      <c r="E2" s="16" t="s">
        <v>4</v>
      </c>
      <c r="F2" s="37" t="s">
        <v>108</v>
      </c>
      <c r="G2" s="37" t="s">
        <v>108</v>
      </c>
      <c r="H2" s="20" t="s">
        <v>3</v>
      </c>
      <c r="I2" s="18">
        <v>158154</v>
      </c>
      <c r="J2" s="35"/>
      <c r="K2" s="19" t="s">
        <v>2</v>
      </c>
      <c r="L2" s="18" t="s">
        <v>1</v>
      </c>
      <c r="M2" s="70">
        <v>1</v>
      </c>
      <c r="N2" s="50">
        <v>1</v>
      </c>
      <c r="O2" s="14">
        <v>1</v>
      </c>
      <c r="P2" s="17">
        <v>53171</v>
      </c>
      <c r="Q2" s="16" t="s">
        <v>74</v>
      </c>
      <c r="R2" s="55" t="s">
        <v>73</v>
      </c>
      <c r="S2" s="14" t="s">
        <v>0</v>
      </c>
      <c r="T2" s="32" t="s">
        <v>142</v>
      </c>
      <c r="U2" s="32" t="s">
        <v>143</v>
      </c>
      <c r="V2" s="31">
        <v>15.53</v>
      </c>
      <c r="W2" s="32" t="s">
        <v>144</v>
      </c>
      <c r="X2" s="32" t="s">
        <v>145</v>
      </c>
      <c r="Y2" s="31">
        <v>12.18</v>
      </c>
      <c r="Z2" s="32" t="s">
        <v>146</v>
      </c>
      <c r="AA2" s="32" t="s">
        <v>11</v>
      </c>
      <c r="AB2" s="31">
        <v>13.9</v>
      </c>
      <c r="AC2" s="11">
        <v>13.87</v>
      </c>
      <c r="AD2" s="11">
        <v>8.15</v>
      </c>
      <c r="AE2" s="74">
        <v>20</v>
      </c>
      <c r="AF2" s="75"/>
      <c r="AG2" s="76"/>
      <c r="AH2" s="77"/>
      <c r="AI2" s="56">
        <f>SUM(AE2:AH2)</f>
        <v>20</v>
      </c>
      <c r="AJ2" s="56"/>
      <c r="AK2" s="11">
        <f>AD2*AJ2</f>
        <v>0</v>
      </c>
      <c r="AL2" s="36"/>
      <c r="AM2" s="10"/>
      <c r="AN2" s="10"/>
      <c r="AO2" s="10"/>
      <c r="AP2" s="10"/>
      <c r="AQ2" s="65">
        <v>50</v>
      </c>
      <c r="AR2" s="66">
        <v>15</v>
      </c>
      <c r="AS2" s="67">
        <v>20</v>
      </c>
      <c r="AT2" s="68">
        <v>85</v>
      </c>
      <c r="AU2" s="69"/>
      <c r="AV2" s="68"/>
      <c r="AW2" s="67"/>
    </row>
    <row r="3" spans="1:49" ht="12.75" customHeight="1">
      <c r="A3" s="18" t="s">
        <v>7</v>
      </c>
      <c r="B3" s="18" t="s">
        <v>6</v>
      </c>
      <c r="C3" s="18" t="s">
        <v>5</v>
      </c>
      <c r="D3" s="18">
        <v>26</v>
      </c>
      <c r="E3" s="16" t="s">
        <v>4</v>
      </c>
      <c r="F3" s="37" t="s">
        <v>108</v>
      </c>
      <c r="G3" s="37" t="s">
        <v>108</v>
      </c>
      <c r="H3" s="20" t="s">
        <v>3</v>
      </c>
      <c r="I3" s="18">
        <v>158154</v>
      </c>
      <c r="J3" s="35"/>
      <c r="K3" s="19" t="s">
        <v>2</v>
      </c>
      <c r="L3" s="18" t="s">
        <v>1</v>
      </c>
      <c r="M3" s="70">
        <v>1</v>
      </c>
      <c r="N3" s="50">
        <v>2</v>
      </c>
      <c r="O3" s="14">
        <v>2</v>
      </c>
      <c r="P3" s="17">
        <v>21881</v>
      </c>
      <c r="Q3" s="16" t="s">
        <v>72</v>
      </c>
      <c r="R3" s="15" t="s">
        <v>71</v>
      </c>
      <c r="S3" s="14" t="s">
        <v>0</v>
      </c>
      <c r="T3" s="30" t="s">
        <v>147</v>
      </c>
      <c r="U3" s="30" t="s">
        <v>148</v>
      </c>
      <c r="V3" s="31">
        <v>19.920000000000002</v>
      </c>
      <c r="W3" s="30" t="s">
        <v>149</v>
      </c>
      <c r="X3" s="30" t="s">
        <v>150</v>
      </c>
      <c r="Y3" s="29">
        <v>19.8</v>
      </c>
      <c r="Z3" s="30" t="s">
        <v>151</v>
      </c>
      <c r="AA3" s="30" t="s">
        <v>152</v>
      </c>
      <c r="AB3" s="29">
        <v>26</v>
      </c>
      <c r="AC3" s="11">
        <v>21.91</v>
      </c>
      <c r="AD3" s="11">
        <v>21.91</v>
      </c>
      <c r="AE3" s="74"/>
      <c r="AF3" s="75">
        <v>10</v>
      </c>
      <c r="AG3" s="76"/>
      <c r="AH3" s="77"/>
      <c r="AI3" s="56">
        <f t="shared" ref="AI3:AI33" si="0">SUM(AE3:AH3)</f>
        <v>10</v>
      </c>
      <c r="AJ3" s="56"/>
      <c r="AK3" s="11">
        <f t="shared" ref="AK3:AK33" si="1">AD3*AJ3</f>
        <v>0</v>
      </c>
      <c r="AL3" s="36"/>
      <c r="AM3" s="10"/>
      <c r="AN3" s="10"/>
      <c r="AO3" s="10"/>
      <c r="AP3" s="10"/>
      <c r="AQ3" s="65">
        <v>10</v>
      </c>
      <c r="AR3" s="66"/>
      <c r="AS3" s="67">
        <v>10</v>
      </c>
      <c r="AT3" s="68">
        <v>20</v>
      </c>
      <c r="AU3" s="69"/>
      <c r="AV3" s="68"/>
      <c r="AW3" s="67"/>
    </row>
    <row r="4" spans="1:49" ht="12.75" customHeight="1">
      <c r="A4" s="18" t="s">
        <v>7</v>
      </c>
      <c r="B4" s="18" t="s">
        <v>6</v>
      </c>
      <c r="C4" s="18" t="s">
        <v>5</v>
      </c>
      <c r="D4" s="18">
        <v>26</v>
      </c>
      <c r="E4" s="16" t="s">
        <v>4</v>
      </c>
      <c r="F4" s="37" t="s">
        <v>108</v>
      </c>
      <c r="G4" s="37" t="s">
        <v>108</v>
      </c>
      <c r="H4" s="20" t="s">
        <v>3</v>
      </c>
      <c r="I4" s="18">
        <v>158154</v>
      </c>
      <c r="J4" s="35"/>
      <c r="K4" s="19" t="s">
        <v>2</v>
      </c>
      <c r="L4" s="18" t="s">
        <v>1</v>
      </c>
      <c r="M4" s="70"/>
      <c r="N4" s="50">
        <v>3</v>
      </c>
      <c r="O4" s="14">
        <v>3</v>
      </c>
      <c r="P4" s="17">
        <v>21881</v>
      </c>
      <c r="Q4" s="16" t="s">
        <v>70</v>
      </c>
      <c r="R4" s="15" t="s">
        <v>69</v>
      </c>
      <c r="S4" s="14" t="s">
        <v>0</v>
      </c>
      <c r="T4" s="28" t="s">
        <v>153</v>
      </c>
      <c r="U4" s="28" t="s">
        <v>154</v>
      </c>
      <c r="V4" s="25">
        <v>69</v>
      </c>
      <c r="W4" s="28" t="s">
        <v>155</v>
      </c>
      <c r="X4" s="28" t="s">
        <v>156</v>
      </c>
      <c r="Y4" s="25">
        <v>79.75</v>
      </c>
      <c r="Z4" s="28" t="s">
        <v>146</v>
      </c>
      <c r="AA4" s="28" t="s">
        <v>11</v>
      </c>
      <c r="AB4" s="25">
        <v>119</v>
      </c>
      <c r="AC4" s="11">
        <v>89.25</v>
      </c>
      <c r="AD4" s="11">
        <v>72</v>
      </c>
      <c r="AE4" s="74"/>
      <c r="AF4" s="75">
        <v>2</v>
      </c>
      <c r="AG4" s="76"/>
      <c r="AH4" s="77"/>
      <c r="AI4" s="56">
        <f t="shared" si="0"/>
        <v>2</v>
      </c>
      <c r="AJ4" s="56"/>
      <c r="AK4" s="11">
        <f t="shared" si="1"/>
        <v>0</v>
      </c>
      <c r="AL4" s="36"/>
      <c r="AM4" s="10"/>
      <c r="AN4" s="10"/>
      <c r="AO4" s="10"/>
      <c r="AP4" s="10"/>
      <c r="AQ4" s="65">
        <v>2</v>
      </c>
      <c r="AR4" s="66"/>
      <c r="AS4" s="67">
        <v>2</v>
      </c>
      <c r="AT4" s="68">
        <v>4</v>
      </c>
      <c r="AU4" s="69"/>
      <c r="AV4" s="68"/>
      <c r="AW4" s="67">
        <v>11</v>
      </c>
    </row>
    <row r="5" spans="1:49" ht="12.75" customHeight="1">
      <c r="A5" s="18" t="s">
        <v>7</v>
      </c>
      <c r="B5" s="18" t="s">
        <v>6</v>
      </c>
      <c r="C5" s="18" t="s">
        <v>5</v>
      </c>
      <c r="D5" s="18">
        <v>26</v>
      </c>
      <c r="E5" s="16" t="s">
        <v>4</v>
      </c>
      <c r="F5" s="37" t="s">
        <v>108</v>
      </c>
      <c r="G5" s="37" t="s">
        <v>108</v>
      </c>
      <c r="H5" s="20" t="s">
        <v>3</v>
      </c>
      <c r="I5" s="18">
        <v>158154</v>
      </c>
      <c r="J5" s="35"/>
      <c r="K5" s="19" t="s">
        <v>2</v>
      </c>
      <c r="L5" s="18" t="s">
        <v>1</v>
      </c>
      <c r="M5" s="70">
        <v>1</v>
      </c>
      <c r="N5" s="50">
        <v>4</v>
      </c>
      <c r="O5" s="14">
        <v>4</v>
      </c>
      <c r="P5" s="17">
        <v>53171</v>
      </c>
      <c r="Q5" s="16" t="s">
        <v>68</v>
      </c>
      <c r="R5" s="15" t="s">
        <v>67</v>
      </c>
      <c r="S5" s="14" t="s">
        <v>66</v>
      </c>
      <c r="T5" s="26" t="s">
        <v>157</v>
      </c>
      <c r="U5" s="26" t="s">
        <v>158</v>
      </c>
      <c r="V5" s="27">
        <v>6.31</v>
      </c>
      <c r="W5" s="26" t="s">
        <v>159</v>
      </c>
      <c r="X5" s="26" t="s">
        <v>160</v>
      </c>
      <c r="Y5" s="27">
        <v>6.5</v>
      </c>
      <c r="Z5" s="26" t="s">
        <v>146</v>
      </c>
      <c r="AA5" s="26" t="s">
        <v>11</v>
      </c>
      <c r="AB5" s="25">
        <v>7.25</v>
      </c>
      <c r="AC5" s="11">
        <v>6.69</v>
      </c>
      <c r="AD5" s="11">
        <v>3.2</v>
      </c>
      <c r="AE5" s="74"/>
      <c r="AF5" s="75"/>
      <c r="AG5" s="76"/>
      <c r="AH5" s="77"/>
      <c r="AI5" s="56">
        <f t="shared" si="0"/>
        <v>0</v>
      </c>
      <c r="AJ5" s="56"/>
      <c r="AK5" s="11">
        <f t="shared" si="1"/>
        <v>0</v>
      </c>
      <c r="AL5" s="36"/>
      <c r="AM5" s="10"/>
      <c r="AN5" s="10"/>
      <c r="AO5" s="10"/>
      <c r="AP5" s="10"/>
      <c r="AQ5" s="65">
        <v>2</v>
      </c>
      <c r="AR5" s="66">
        <v>1</v>
      </c>
      <c r="AS5" s="67">
        <v>2</v>
      </c>
      <c r="AT5" s="68">
        <v>5</v>
      </c>
      <c r="AU5" s="69"/>
      <c r="AV5" s="68"/>
      <c r="AW5" s="67"/>
    </row>
    <row r="6" spans="1:49" ht="12.75" customHeight="1">
      <c r="A6" s="18" t="s">
        <v>7</v>
      </c>
      <c r="B6" s="18" t="s">
        <v>6</v>
      </c>
      <c r="C6" s="18" t="s">
        <v>5</v>
      </c>
      <c r="D6" s="18">
        <v>26</v>
      </c>
      <c r="E6" s="16" t="s">
        <v>4</v>
      </c>
      <c r="F6" s="37" t="s">
        <v>108</v>
      </c>
      <c r="G6" s="37" t="s">
        <v>108</v>
      </c>
      <c r="H6" s="20" t="s">
        <v>3</v>
      </c>
      <c r="I6" s="18">
        <v>158154</v>
      </c>
      <c r="J6" s="35"/>
      <c r="K6" s="19" t="s">
        <v>2</v>
      </c>
      <c r="L6" s="18" t="s">
        <v>1</v>
      </c>
      <c r="M6" s="71">
        <v>2</v>
      </c>
      <c r="N6" s="50">
        <v>6</v>
      </c>
      <c r="O6" s="14">
        <v>5</v>
      </c>
      <c r="P6" s="17">
        <v>41920</v>
      </c>
      <c r="Q6" s="16" t="s">
        <v>65</v>
      </c>
      <c r="R6" s="15" t="s">
        <v>64</v>
      </c>
      <c r="S6" s="14" t="s">
        <v>12</v>
      </c>
      <c r="T6" s="38" t="s">
        <v>161</v>
      </c>
      <c r="U6" s="38" t="s">
        <v>162</v>
      </c>
      <c r="V6" s="39">
        <v>77</v>
      </c>
      <c r="W6" s="40" t="s">
        <v>110</v>
      </c>
      <c r="X6" s="40" t="s">
        <v>111</v>
      </c>
      <c r="Y6" s="41">
        <v>86.3</v>
      </c>
      <c r="Z6" s="24" t="s">
        <v>114</v>
      </c>
      <c r="AA6" s="24" t="s">
        <v>11</v>
      </c>
      <c r="AB6" s="23">
        <v>113.1</v>
      </c>
      <c r="AC6" s="11">
        <v>92.13</v>
      </c>
      <c r="AD6" s="11">
        <v>90</v>
      </c>
      <c r="AE6" s="74"/>
      <c r="AF6" s="75">
        <v>1</v>
      </c>
      <c r="AG6" s="76"/>
      <c r="AH6" s="77"/>
      <c r="AI6" s="56">
        <f t="shared" si="0"/>
        <v>1</v>
      </c>
      <c r="AJ6" s="56"/>
      <c r="AK6" s="11">
        <f t="shared" si="1"/>
        <v>0</v>
      </c>
      <c r="AL6" s="36"/>
      <c r="AM6" s="10"/>
      <c r="AN6" s="10"/>
      <c r="AO6" s="10"/>
      <c r="AP6" s="10"/>
      <c r="AQ6" s="65">
        <v>3</v>
      </c>
      <c r="AR6" s="66"/>
      <c r="AS6" s="67"/>
      <c r="AT6" s="68">
        <v>3</v>
      </c>
      <c r="AU6" s="69"/>
      <c r="AV6" s="68"/>
      <c r="AW6" s="67"/>
    </row>
    <row r="7" spans="1:49" ht="12.75" customHeight="1">
      <c r="A7" s="18" t="s">
        <v>7</v>
      </c>
      <c r="B7" s="18" t="s">
        <v>6</v>
      </c>
      <c r="C7" s="18" t="s">
        <v>5</v>
      </c>
      <c r="D7" s="18">
        <v>26</v>
      </c>
      <c r="E7" s="16" t="s">
        <v>4</v>
      </c>
      <c r="F7" s="37" t="s">
        <v>108</v>
      </c>
      <c r="G7" s="37" t="s">
        <v>108</v>
      </c>
      <c r="H7" s="20" t="s">
        <v>3</v>
      </c>
      <c r="I7" s="18">
        <v>158154</v>
      </c>
      <c r="J7" s="35"/>
      <c r="K7" s="19" t="s">
        <v>2</v>
      </c>
      <c r="L7" s="18" t="s">
        <v>1</v>
      </c>
      <c r="M7" s="71">
        <v>2</v>
      </c>
      <c r="N7" s="50">
        <v>7</v>
      </c>
      <c r="O7" s="14">
        <v>6</v>
      </c>
      <c r="P7" s="17">
        <v>41920</v>
      </c>
      <c r="Q7" s="16" t="s">
        <v>63</v>
      </c>
      <c r="R7" s="15" t="s">
        <v>62</v>
      </c>
      <c r="S7" s="14" t="s">
        <v>12</v>
      </c>
      <c r="T7" s="42" t="s">
        <v>163</v>
      </c>
      <c r="U7" s="42" t="s">
        <v>164</v>
      </c>
      <c r="V7" s="43">
        <v>78.94</v>
      </c>
      <c r="W7" s="44" t="s">
        <v>114</v>
      </c>
      <c r="X7" s="44" t="s">
        <v>11</v>
      </c>
      <c r="Y7" s="45">
        <v>126.9</v>
      </c>
      <c r="Z7" s="22" t="s">
        <v>165</v>
      </c>
      <c r="AA7" s="22" t="s">
        <v>166</v>
      </c>
      <c r="AB7" s="21">
        <v>75</v>
      </c>
      <c r="AC7" s="11">
        <v>93.61</v>
      </c>
      <c r="AD7" s="11">
        <v>93.61</v>
      </c>
      <c r="AE7" s="74"/>
      <c r="AF7" s="75">
        <v>1</v>
      </c>
      <c r="AG7" s="76"/>
      <c r="AH7" s="77"/>
      <c r="AI7" s="56">
        <f t="shared" si="0"/>
        <v>1</v>
      </c>
      <c r="AJ7" s="56"/>
      <c r="AK7" s="11">
        <f t="shared" si="1"/>
        <v>0</v>
      </c>
      <c r="AL7" s="36"/>
      <c r="AM7" s="10"/>
      <c r="AN7" s="10"/>
      <c r="AO7" s="10"/>
      <c r="AP7" s="10"/>
      <c r="AQ7" s="65"/>
      <c r="AR7" s="66"/>
      <c r="AS7" s="67"/>
      <c r="AT7" s="68"/>
      <c r="AU7" s="69">
        <v>3</v>
      </c>
      <c r="AV7" s="68"/>
      <c r="AW7" s="67"/>
    </row>
    <row r="8" spans="1:49" ht="12.75" customHeight="1">
      <c r="A8" s="18" t="s">
        <v>7</v>
      </c>
      <c r="B8" s="18" t="s">
        <v>6</v>
      </c>
      <c r="C8" s="18" t="s">
        <v>5</v>
      </c>
      <c r="D8" s="18">
        <v>26</v>
      </c>
      <c r="E8" s="16" t="s">
        <v>4</v>
      </c>
      <c r="F8" s="37" t="s">
        <v>108</v>
      </c>
      <c r="G8" s="37" t="s">
        <v>108</v>
      </c>
      <c r="H8" s="20" t="s">
        <v>3</v>
      </c>
      <c r="I8" s="18">
        <v>158154</v>
      </c>
      <c r="J8" s="35"/>
      <c r="K8" s="19" t="s">
        <v>2</v>
      </c>
      <c r="L8" s="18" t="s">
        <v>1</v>
      </c>
      <c r="M8" s="71">
        <v>2</v>
      </c>
      <c r="N8" s="50">
        <v>8</v>
      </c>
      <c r="O8" s="14">
        <v>7</v>
      </c>
      <c r="P8" s="17">
        <v>41920</v>
      </c>
      <c r="Q8" s="16" t="s">
        <v>61</v>
      </c>
      <c r="R8" s="15" t="s">
        <v>60</v>
      </c>
      <c r="S8" s="14" t="s">
        <v>12</v>
      </c>
      <c r="T8" s="42" t="s">
        <v>167</v>
      </c>
      <c r="U8" s="42" t="s">
        <v>168</v>
      </c>
      <c r="V8" s="43">
        <v>80.17</v>
      </c>
      <c r="W8" s="44" t="s">
        <v>114</v>
      </c>
      <c r="X8" s="44" t="s">
        <v>11</v>
      </c>
      <c r="Y8" s="45">
        <v>113.1</v>
      </c>
      <c r="Z8" s="22" t="s">
        <v>169</v>
      </c>
      <c r="AA8" s="22" t="s">
        <v>170</v>
      </c>
      <c r="AB8" s="21">
        <v>104</v>
      </c>
      <c r="AC8" s="11">
        <v>99.09</v>
      </c>
      <c r="AD8" s="11">
        <v>99.09</v>
      </c>
      <c r="AE8" s="74"/>
      <c r="AF8" s="75">
        <v>1</v>
      </c>
      <c r="AG8" s="76"/>
      <c r="AH8" s="77"/>
      <c r="AI8" s="56">
        <f t="shared" si="0"/>
        <v>1</v>
      </c>
      <c r="AJ8" s="56"/>
      <c r="AK8" s="11">
        <f t="shared" si="1"/>
        <v>0</v>
      </c>
      <c r="AL8" s="36"/>
      <c r="AM8" s="10"/>
      <c r="AN8" s="10"/>
      <c r="AO8" s="10"/>
      <c r="AP8" s="10"/>
      <c r="AQ8" s="65"/>
      <c r="AR8" s="66"/>
      <c r="AS8" s="67"/>
      <c r="AT8" s="68"/>
      <c r="AU8" s="69"/>
      <c r="AV8" s="68"/>
      <c r="AW8" s="67"/>
    </row>
    <row r="9" spans="1:49" ht="12.75" customHeight="1">
      <c r="A9" s="18" t="s">
        <v>7</v>
      </c>
      <c r="B9" s="18" t="s">
        <v>6</v>
      </c>
      <c r="C9" s="18" t="s">
        <v>5</v>
      </c>
      <c r="D9" s="18">
        <v>26</v>
      </c>
      <c r="E9" s="16" t="s">
        <v>4</v>
      </c>
      <c r="F9" s="37" t="s">
        <v>108</v>
      </c>
      <c r="G9" s="37" t="s">
        <v>108</v>
      </c>
      <c r="H9" s="20" t="s">
        <v>3</v>
      </c>
      <c r="I9" s="18">
        <v>158154</v>
      </c>
      <c r="J9" s="35"/>
      <c r="K9" s="19" t="s">
        <v>2</v>
      </c>
      <c r="L9" s="18" t="s">
        <v>1</v>
      </c>
      <c r="M9" s="71">
        <v>2</v>
      </c>
      <c r="N9" s="50">
        <v>9</v>
      </c>
      <c r="O9" s="14">
        <v>8</v>
      </c>
      <c r="P9" s="17">
        <v>41920</v>
      </c>
      <c r="Q9" s="16" t="s">
        <v>59</v>
      </c>
      <c r="R9" s="15" t="s">
        <v>58</v>
      </c>
      <c r="S9" s="14" t="s">
        <v>12</v>
      </c>
      <c r="T9" s="42" t="s">
        <v>171</v>
      </c>
      <c r="U9" s="42" t="s">
        <v>172</v>
      </c>
      <c r="V9" s="43">
        <v>78.97</v>
      </c>
      <c r="W9" s="44" t="s">
        <v>119</v>
      </c>
      <c r="X9" s="44" t="s">
        <v>120</v>
      </c>
      <c r="Y9" s="45">
        <v>116.4</v>
      </c>
      <c r="Z9" s="22" t="s">
        <v>173</v>
      </c>
      <c r="AA9" s="22" t="s">
        <v>174</v>
      </c>
      <c r="AB9" s="21">
        <v>85.99</v>
      </c>
      <c r="AC9" s="11">
        <v>93.79</v>
      </c>
      <c r="AD9" s="11">
        <v>93.79</v>
      </c>
      <c r="AE9" s="74"/>
      <c r="AF9" s="75">
        <v>1</v>
      </c>
      <c r="AG9" s="76"/>
      <c r="AH9" s="77"/>
      <c r="AI9" s="56">
        <f t="shared" si="0"/>
        <v>1</v>
      </c>
      <c r="AJ9" s="56"/>
      <c r="AK9" s="11">
        <f t="shared" si="1"/>
        <v>0</v>
      </c>
      <c r="AL9" s="36"/>
      <c r="AM9" s="10"/>
      <c r="AN9" s="10"/>
      <c r="AO9" s="10"/>
      <c r="AP9" s="10"/>
      <c r="AQ9" s="65"/>
      <c r="AR9" s="66"/>
      <c r="AS9" s="67"/>
      <c r="AT9" s="68"/>
      <c r="AU9" s="69">
        <v>2</v>
      </c>
      <c r="AV9" s="68"/>
      <c r="AW9" s="67"/>
    </row>
    <row r="10" spans="1:49" ht="12.75" customHeight="1">
      <c r="A10" s="18" t="s">
        <v>7</v>
      </c>
      <c r="B10" s="18" t="s">
        <v>6</v>
      </c>
      <c r="C10" s="18" t="s">
        <v>5</v>
      </c>
      <c r="D10" s="18">
        <v>26</v>
      </c>
      <c r="E10" s="16" t="s">
        <v>4</v>
      </c>
      <c r="F10" s="37" t="s">
        <v>108</v>
      </c>
      <c r="G10" s="37" t="s">
        <v>108</v>
      </c>
      <c r="H10" s="20" t="s">
        <v>3</v>
      </c>
      <c r="I10" s="18">
        <v>158154</v>
      </c>
      <c r="J10" s="35"/>
      <c r="K10" s="19" t="s">
        <v>2</v>
      </c>
      <c r="L10" s="18" t="s">
        <v>1</v>
      </c>
      <c r="M10" s="71">
        <v>2</v>
      </c>
      <c r="N10" s="50">
        <v>10</v>
      </c>
      <c r="O10" s="14">
        <v>9</v>
      </c>
      <c r="P10" s="17">
        <v>41920</v>
      </c>
      <c r="Q10" s="16" t="s">
        <v>57</v>
      </c>
      <c r="R10" s="15" t="s">
        <v>56</v>
      </c>
      <c r="S10" s="14" t="s">
        <v>12</v>
      </c>
      <c r="T10" s="42" t="s">
        <v>131</v>
      </c>
      <c r="U10" s="42" t="s">
        <v>132</v>
      </c>
      <c r="V10" s="43">
        <v>92.9</v>
      </c>
      <c r="W10" s="44" t="s">
        <v>175</v>
      </c>
      <c r="X10" s="44" t="s">
        <v>176</v>
      </c>
      <c r="Y10" s="45">
        <v>76</v>
      </c>
      <c r="Z10" s="22" t="s">
        <v>114</v>
      </c>
      <c r="AA10" s="22" t="s">
        <v>11</v>
      </c>
      <c r="AB10" s="21">
        <v>77.05</v>
      </c>
      <c r="AC10" s="11">
        <v>81.98</v>
      </c>
      <c r="AD10" s="11">
        <v>81.98</v>
      </c>
      <c r="AE10" s="74"/>
      <c r="AF10" s="75">
        <v>1</v>
      </c>
      <c r="AG10" s="76"/>
      <c r="AH10" s="77"/>
      <c r="AI10" s="56">
        <f t="shared" si="0"/>
        <v>1</v>
      </c>
      <c r="AJ10" s="56"/>
      <c r="AK10" s="11">
        <f t="shared" si="1"/>
        <v>0</v>
      </c>
      <c r="AL10" s="36"/>
      <c r="AM10" s="10"/>
      <c r="AN10" s="10"/>
      <c r="AO10" s="10"/>
      <c r="AP10" s="10"/>
      <c r="AQ10" s="65"/>
      <c r="AR10" s="66"/>
      <c r="AS10" s="67"/>
      <c r="AT10" s="68"/>
      <c r="AU10" s="69">
        <v>3</v>
      </c>
      <c r="AV10" s="68"/>
      <c r="AW10" s="67"/>
    </row>
    <row r="11" spans="1:49" ht="12.75" customHeight="1">
      <c r="A11" s="18" t="s">
        <v>7</v>
      </c>
      <c r="B11" s="18" t="s">
        <v>6</v>
      </c>
      <c r="C11" s="18" t="s">
        <v>5</v>
      </c>
      <c r="D11" s="18">
        <v>26</v>
      </c>
      <c r="E11" s="16" t="s">
        <v>4</v>
      </c>
      <c r="F11" s="37" t="s">
        <v>108</v>
      </c>
      <c r="G11" s="37" t="s">
        <v>108</v>
      </c>
      <c r="H11" s="20" t="s">
        <v>3</v>
      </c>
      <c r="I11" s="18">
        <v>158154</v>
      </c>
      <c r="J11" s="35"/>
      <c r="K11" s="19" t="s">
        <v>2</v>
      </c>
      <c r="L11" s="18" t="s">
        <v>1</v>
      </c>
      <c r="M11" s="71">
        <v>2</v>
      </c>
      <c r="N11" s="50">
        <v>11</v>
      </c>
      <c r="O11" s="14">
        <v>10</v>
      </c>
      <c r="P11" s="17">
        <v>41920</v>
      </c>
      <c r="Q11" s="16" t="s">
        <v>55</v>
      </c>
      <c r="R11" s="15" t="s">
        <v>54</v>
      </c>
      <c r="S11" s="14" t="s">
        <v>12</v>
      </c>
      <c r="T11" s="42" t="s">
        <v>110</v>
      </c>
      <c r="U11" s="42" t="s">
        <v>111</v>
      </c>
      <c r="V11" s="43">
        <v>76.900000000000006</v>
      </c>
      <c r="W11" s="44" t="s">
        <v>112</v>
      </c>
      <c r="X11" s="44" t="s">
        <v>113</v>
      </c>
      <c r="Y11" s="45">
        <v>83.99</v>
      </c>
      <c r="Z11" s="22" t="s">
        <v>119</v>
      </c>
      <c r="AA11" s="22" t="s">
        <v>120</v>
      </c>
      <c r="AB11" s="21">
        <v>116.4</v>
      </c>
      <c r="AC11" s="11">
        <v>92.43</v>
      </c>
      <c r="AD11" s="11">
        <v>90</v>
      </c>
      <c r="AE11" s="74"/>
      <c r="AF11" s="75">
        <v>1</v>
      </c>
      <c r="AG11" s="76"/>
      <c r="AH11" s="77"/>
      <c r="AI11" s="56">
        <f t="shared" si="0"/>
        <v>1</v>
      </c>
      <c r="AJ11" s="56"/>
      <c r="AK11" s="11">
        <f t="shared" si="1"/>
        <v>0</v>
      </c>
      <c r="AL11" s="36"/>
      <c r="AM11" s="10"/>
      <c r="AN11" s="10"/>
      <c r="AO11" s="10"/>
      <c r="AP11" s="10"/>
      <c r="AQ11" s="65"/>
      <c r="AR11" s="66"/>
      <c r="AS11" s="67"/>
      <c r="AT11" s="68"/>
      <c r="AU11" s="69"/>
      <c r="AV11" s="68"/>
      <c r="AW11" s="67"/>
    </row>
    <row r="12" spans="1:49" ht="12.75" customHeight="1">
      <c r="A12" s="18" t="s">
        <v>7</v>
      </c>
      <c r="B12" s="18" t="s">
        <v>6</v>
      </c>
      <c r="C12" s="18" t="s">
        <v>5</v>
      </c>
      <c r="D12" s="18">
        <v>26</v>
      </c>
      <c r="E12" s="16" t="s">
        <v>4</v>
      </c>
      <c r="F12" s="37" t="s">
        <v>108</v>
      </c>
      <c r="G12" s="37" t="s">
        <v>108</v>
      </c>
      <c r="H12" s="20" t="s">
        <v>3</v>
      </c>
      <c r="I12" s="18">
        <v>158154</v>
      </c>
      <c r="J12" s="35"/>
      <c r="K12" s="19" t="s">
        <v>2</v>
      </c>
      <c r="L12" s="18" t="s">
        <v>1</v>
      </c>
      <c r="M12" s="71">
        <v>2</v>
      </c>
      <c r="N12" s="50">
        <v>12</v>
      </c>
      <c r="O12" s="14">
        <v>11</v>
      </c>
      <c r="P12" s="17">
        <v>41920</v>
      </c>
      <c r="Q12" s="16" t="s">
        <v>53</v>
      </c>
      <c r="R12" s="15" t="s">
        <v>52</v>
      </c>
      <c r="S12" s="14" t="s">
        <v>12</v>
      </c>
      <c r="T12" s="42" t="s">
        <v>110</v>
      </c>
      <c r="U12" s="42" t="s">
        <v>111</v>
      </c>
      <c r="V12" s="43">
        <v>98.84</v>
      </c>
      <c r="W12" s="44" t="s">
        <v>131</v>
      </c>
      <c r="X12" s="44" t="s">
        <v>132</v>
      </c>
      <c r="Y12" s="45">
        <v>149.9</v>
      </c>
      <c r="Z12" s="22" t="s">
        <v>112</v>
      </c>
      <c r="AA12" s="22" t="s">
        <v>113</v>
      </c>
      <c r="AB12" s="21">
        <v>124.99</v>
      </c>
      <c r="AC12" s="11">
        <v>124.58</v>
      </c>
      <c r="AD12" s="11">
        <v>120</v>
      </c>
      <c r="AE12" s="74"/>
      <c r="AF12" s="75">
        <v>1</v>
      </c>
      <c r="AG12" s="76"/>
      <c r="AH12" s="77"/>
      <c r="AI12" s="56">
        <f t="shared" si="0"/>
        <v>1</v>
      </c>
      <c r="AJ12" s="56"/>
      <c r="AK12" s="11">
        <f t="shared" si="1"/>
        <v>0</v>
      </c>
      <c r="AL12" s="36"/>
      <c r="AM12" s="10"/>
      <c r="AN12" s="10"/>
      <c r="AO12" s="10"/>
      <c r="AP12" s="10"/>
      <c r="AQ12" s="65">
        <v>5</v>
      </c>
      <c r="AR12" s="66"/>
      <c r="AS12" s="67"/>
      <c r="AT12" s="68">
        <v>5</v>
      </c>
      <c r="AU12" s="69"/>
      <c r="AV12" s="68">
        <v>1</v>
      </c>
      <c r="AW12" s="67">
        <v>5</v>
      </c>
    </row>
    <row r="13" spans="1:49" ht="12.75" customHeight="1">
      <c r="A13" s="18" t="s">
        <v>7</v>
      </c>
      <c r="B13" s="18" t="s">
        <v>6</v>
      </c>
      <c r="C13" s="18" t="s">
        <v>5</v>
      </c>
      <c r="D13" s="18">
        <v>26</v>
      </c>
      <c r="E13" s="16" t="s">
        <v>4</v>
      </c>
      <c r="F13" s="37" t="s">
        <v>108</v>
      </c>
      <c r="G13" s="37" t="s">
        <v>108</v>
      </c>
      <c r="H13" s="20" t="s">
        <v>3</v>
      </c>
      <c r="I13" s="18">
        <v>158154</v>
      </c>
      <c r="J13" s="35"/>
      <c r="K13" s="19" t="s">
        <v>2</v>
      </c>
      <c r="L13" s="18" t="s">
        <v>1</v>
      </c>
      <c r="M13" s="71">
        <v>2</v>
      </c>
      <c r="N13" s="50">
        <v>13</v>
      </c>
      <c r="O13" s="14">
        <v>12</v>
      </c>
      <c r="P13" s="17">
        <v>41920</v>
      </c>
      <c r="Q13" s="16" t="s">
        <v>51</v>
      </c>
      <c r="R13" s="15" t="s">
        <v>50</v>
      </c>
      <c r="S13" s="14" t="s">
        <v>12</v>
      </c>
      <c r="T13" s="46" t="s">
        <v>114</v>
      </c>
      <c r="U13" s="46" t="s">
        <v>11</v>
      </c>
      <c r="V13" s="47">
        <v>149.9</v>
      </c>
      <c r="W13" s="48" t="s">
        <v>131</v>
      </c>
      <c r="X13" s="48" t="s">
        <v>132</v>
      </c>
      <c r="Y13" s="49">
        <v>149.9</v>
      </c>
      <c r="Z13" s="13" t="s">
        <v>177</v>
      </c>
      <c r="AA13" s="13" t="s">
        <v>164</v>
      </c>
      <c r="AB13" s="12">
        <v>78.94</v>
      </c>
      <c r="AC13" s="11">
        <v>126.25</v>
      </c>
      <c r="AD13" s="11">
        <v>120</v>
      </c>
      <c r="AE13" s="74"/>
      <c r="AF13" s="75">
        <v>1</v>
      </c>
      <c r="AG13" s="76"/>
      <c r="AH13" s="77"/>
      <c r="AI13" s="56">
        <f t="shared" si="0"/>
        <v>1</v>
      </c>
      <c r="AJ13" s="56"/>
      <c r="AK13" s="11">
        <f t="shared" si="1"/>
        <v>0</v>
      </c>
      <c r="AL13" s="36"/>
      <c r="AM13" s="10"/>
      <c r="AN13" s="10"/>
      <c r="AO13" s="10"/>
      <c r="AP13" s="10"/>
      <c r="AQ13" s="65">
        <v>10</v>
      </c>
      <c r="AR13" s="66"/>
      <c r="AS13" s="67"/>
      <c r="AT13" s="68">
        <v>10</v>
      </c>
      <c r="AU13" s="69">
        <v>3</v>
      </c>
      <c r="AV13" s="68">
        <v>1</v>
      </c>
      <c r="AW13" s="67">
        <v>5</v>
      </c>
    </row>
    <row r="14" spans="1:49" ht="12.75" customHeight="1">
      <c r="A14" s="18" t="s">
        <v>7</v>
      </c>
      <c r="B14" s="18" t="s">
        <v>6</v>
      </c>
      <c r="C14" s="18" t="s">
        <v>5</v>
      </c>
      <c r="D14" s="18">
        <v>26</v>
      </c>
      <c r="E14" s="16" t="s">
        <v>4</v>
      </c>
      <c r="F14" s="37" t="s">
        <v>108</v>
      </c>
      <c r="G14" s="37" t="s">
        <v>108</v>
      </c>
      <c r="H14" s="20" t="s">
        <v>3</v>
      </c>
      <c r="I14" s="18">
        <v>158154</v>
      </c>
      <c r="J14" s="35"/>
      <c r="K14" s="19" t="s">
        <v>2</v>
      </c>
      <c r="L14" s="18" t="s">
        <v>1</v>
      </c>
      <c r="M14" s="71">
        <v>2</v>
      </c>
      <c r="N14" s="50">
        <v>14</v>
      </c>
      <c r="O14" s="14">
        <v>13</v>
      </c>
      <c r="P14" s="17">
        <v>41920</v>
      </c>
      <c r="Q14" s="16" t="s">
        <v>49</v>
      </c>
      <c r="R14" s="15" t="s">
        <v>48</v>
      </c>
      <c r="S14" s="14" t="s">
        <v>12</v>
      </c>
      <c r="T14" s="46" t="s">
        <v>131</v>
      </c>
      <c r="U14" s="46" t="s">
        <v>132</v>
      </c>
      <c r="V14" s="47">
        <v>149.9</v>
      </c>
      <c r="W14" s="48" t="s">
        <v>115</v>
      </c>
      <c r="X14" s="48" t="s">
        <v>116</v>
      </c>
      <c r="Y14" s="49">
        <v>95</v>
      </c>
      <c r="Z14" s="13" t="s">
        <v>112</v>
      </c>
      <c r="AA14" s="13" t="s">
        <v>113</v>
      </c>
      <c r="AB14" s="12">
        <v>124.99</v>
      </c>
      <c r="AC14" s="11">
        <v>123.3</v>
      </c>
      <c r="AD14" s="11">
        <v>120</v>
      </c>
      <c r="AE14" s="74"/>
      <c r="AF14" s="75">
        <v>1</v>
      </c>
      <c r="AG14" s="76"/>
      <c r="AH14" s="77"/>
      <c r="AI14" s="56">
        <f t="shared" si="0"/>
        <v>1</v>
      </c>
      <c r="AJ14" s="56"/>
      <c r="AK14" s="11">
        <f t="shared" si="1"/>
        <v>0</v>
      </c>
      <c r="AL14" s="36"/>
      <c r="AM14" s="10"/>
      <c r="AN14" s="10"/>
      <c r="AO14" s="10"/>
      <c r="AP14" s="10"/>
      <c r="AQ14" s="65">
        <v>5</v>
      </c>
      <c r="AR14" s="66"/>
      <c r="AS14" s="67"/>
      <c r="AT14" s="68">
        <v>5</v>
      </c>
      <c r="AU14" s="69"/>
      <c r="AV14" s="68"/>
      <c r="AW14" s="67">
        <v>5</v>
      </c>
    </row>
    <row r="15" spans="1:49" ht="12.75" customHeight="1">
      <c r="A15" s="18" t="s">
        <v>7</v>
      </c>
      <c r="B15" s="18" t="s">
        <v>6</v>
      </c>
      <c r="C15" s="18" t="s">
        <v>5</v>
      </c>
      <c r="D15" s="18">
        <v>26</v>
      </c>
      <c r="E15" s="16" t="s">
        <v>4</v>
      </c>
      <c r="F15" s="37" t="s">
        <v>108</v>
      </c>
      <c r="G15" s="37" t="s">
        <v>108</v>
      </c>
      <c r="H15" s="20" t="s">
        <v>3</v>
      </c>
      <c r="I15" s="18">
        <v>158154</v>
      </c>
      <c r="J15" s="35"/>
      <c r="K15" s="19" t="s">
        <v>2</v>
      </c>
      <c r="L15" s="18" t="s">
        <v>1</v>
      </c>
      <c r="M15" s="71">
        <v>2</v>
      </c>
      <c r="N15" s="50">
        <v>15</v>
      </c>
      <c r="O15" s="14">
        <v>14</v>
      </c>
      <c r="P15" s="17">
        <v>41920</v>
      </c>
      <c r="Q15" s="16" t="s">
        <v>47</v>
      </c>
      <c r="R15" s="15" t="s">
        <v>46</v>
      </c>
      <c r="S15" s="14" t="s">
        <v>12</v>
      </c>
      <c r="T15" s="46" t="s">
        <v>131</v>
      </c>
      <c r="U15" s="46" t="s">
        <v>132</v>
      </c>
      <c r="V15" s="47">
        <v>149.9</v>
      </c>
      <c r="W15" s="48" t="s">
        <v>110</v>
      </c>
      <c r="X15" s="48" t="s">
        <v>111</v>
      </c>
      <c r="Y15" s="49">
        <v>98.84</v>
      </c>
      <c r="Z15" s="13" t="s">
        <v>115</v>
      </c>
      <c r="AA15" s="13" t="s">
        <v>116</v>
      </c>
      <c r="AB15" s="12">
        <v>95</v>
      </c>
      <c r="AC15" s="11">
        <v>114.58</v>
      </c>
      <c r="AD15" s="11">
        <v>114.58</v>
      </c>
      <c r="AE15" s="74"/>
      <c r="AF15" s="75">
        <v>1</v>
      </c>
      <c r="AG15" s="76"/>
      <c r="AH15" s="77">
        <v>3</v>
      </c>
      <c r="AI15" s="56">
        <f t="shared" si="0"/>
        <v>4</v>
      </c>
      <c r="AJ15" s="56"/>
      <c r="AK15" s="11">
        <f t="shared" si="1"/>
        <v>0</v>
      </c>
      <c r="AL15" s="36"/>
      <c r="AM15" s="10"/>
      <c r="AN15" s="10"/>
      <c r="AO15" s="10"/>
      <c r="AP15" s="10"/>
      <c r="AQ15" s="65">
        <v>10</v>
      </c>
      <c r="AR15" s="66"/>
      <c r="AS15" s="67"/>
      <c r="AT15" s="68">
        <v>10</v>
      </c>
      <c r="AU15" s="69">
        <v>3</v>
      </c>
      <c r="AV15" s="68"/>
      <c r="AW15" s="67">
        <v>5</v>
      </c>
    </row>
    <row r="16" spans="1:49" ht="12.75" customHeight="1">
      <c r="A16" s="18" t="s">
        <v>7</v>
      </c>
      <c r="B16" s="18" t="s">
        <v>6</v>
      </c>
      <c r="C16" s="18" t="s">
        <v>5</v>
      </c>
      <c r="D16" s="18">
        <v>26</v>
      </c>
      <c r="E16" s="16" t="s">
        <v>4</v>
      </c>
      <c r="F16" s="37" t="s">
        <v>108</v>
      </c>
      <c r="G16" s="37" t="s">
        <v>108</v>
      </c>
      <c r="H16" s="20" t="s">
        <v>3</v>
      </c>
      <c r="I16" s="18">
        <v>158154</v>
      </c>
      <c r="J16" s="35"/>
      <c r="K16" s="19" t="s">
        <v>2</v>
      </c>
      <c r="L16" s="18" t="s">
        <v>1</v>
      </c>
      <c r="M16" s="71">
        <v>2</v>
      </c>
      <c r="N16" s="50">
        <v>16</v>
      </c>
      <c r="O16" s="14">
        <v>15</v>
      </c>
      <c r="P16" s="17">
        <v>41920</v>
      </c>
      <c r="Q16" s="16" t="s">
        <v>45</v>
      </c>
      <c r="R16" s="15" t="s">
        <v>44</v>
      </c>
      <c r="S16" s="14" t="s">
        <v>12</v>
      </c>
      <c r="T16" s="46" t="s">
        <v>131</v>
      </c>
      <c r="U16" s="46" t="s">
        <v>132</v>
      </c>
      <c r="V16" s="47">
        <v>149.9</v>
      </c>
      <c r="W16" s="48" t="s">
        <v>110</v>
      </c>
      <c r="X16" s="48" t="s">
        <v>111</v>
      </c>
      <c r="Y16" s="49">
        <v>98.84</v>
      </c>
      <c r="Z16" s="13" t="s">
        <v>177</v>
      </c>
      <c r="AA16" s="13" t="s">
        <v>164</v>
      </c>
      <c r="AB16" s="12">
        <v>78.94</v>
      </c>
      <c r="AC16" s="11">
        <v>109.23</v>
      </c>
      <c r="AD16" s="11">
        <v>109.23</v>
      </c>
      <c r="AE16" s="74"/>
      <c r="AF16" s="75">
        <v>1</v>
      </c>
      <c r="AG16" s="76"/>
      <c r="AH16" s="77"/>
      <c r="AI16" s="56">
        <f t="shared" si="0"/>
        <v>1</v>
      </c>
      <c r="AJ16" s="56"/>
      <c r="AK16" s="11">
        <f t="shared" si="1"/>
        <v>0</v>
      </c>
      <c r="AL16" s="36"/>
      <c r="AM16" s="10"/>
      <c r="AN16" s="10"/>
      <c r="AO16" s="10"/>
      <c r="AP16" s="10"/>
      <c r="AQ16" s="65">
        <v>5</v>
      </c>
      <c r="AR16" s="66"/>
      <c r="AS16" s="67"/>
      <c r="AT16" s="68">
        <v>5</v>
      </c>
      <c r="AU16" s="69">
        <v>2</v>
      </c>
      <c r="AV16" s="68"/>
      <c r="AW16" s="67">
        <v>5</v>
      </c>
    </row>
    <row r="17" spans="1:49" ht="12.75" customHeight="1">
      <c r="A17" s="18" t="s">
        <v>7</v>
      </c>
      <c r="B17" s="18" t="s">
        <v>6</v>
      </c>
      <c r="C17" s="18" t="s">
        <v>5</v>
      </c>
      <c r="D17" s="18">
        <v>26</v>
      </c>
      <c r="E17" s="16" t="s">
        <v>4</v>
      </c>
      <c r="F17" s="37" t="s">
        <v>108</v>
      </c>
      <c r="G17" s="37" t="s">
        <v>108</v>
      </c>
      <c r="H17" s="20" t="s">
        <v>3</v>
      </c>
      <c r="I17" s="18">
        <v>158154</v>
      </c>
      <c r="J17" s="35"/>
      <c r="K17" s="19" t="s">
        <v>2</v>
      </c>
      <c r="L17" s="18" t="s">
        <v>1</v>
      </c>
      <c r="M17" s="71">
        <v>2</v>
      </c>
      <c r="N17" s="50">
        <v>17</v>
      </c>
      <c r="O17" s="14">
        <v>16</v>
      </c>
      <c r="P17" s="17">
        <v>41920</v>
      </c>
      <c r="Q17" s="16" t="s">
        <v>43</v>
      </c>
      <c r="R17" s="15" t="s">
        <v>42</v>
      </c>
      <c r="S17" s="14" t="s">
        <v>12</v>
      </c>
      <c r="T17" s="46" t="s">
        <v>131</v>
      </c>
      <c r="U17" s="46" t="s">
        <v>132</v>
      </c>
      <c r="V17" s="47">
        <v>149.9</v>
      </c>
      <c r="W17" s="48" t="s">
        <v>110</v>
      </c>
      <c r="X17" s="48" t="s">
        <v>111</v>
      </c>
      <c r="Y17" s="49">
        <v>98.84</v>
      </c>
      <c r="Z17" s="13" t="s">
        <v>177</v>
      </c>
      <c r="AA17" s="13" t="s">
        <v>164</v>
      </c>
      <c r="AB17" s="12">
        <v>78.94</v>
      </c>
      <c r="AC17" s="11">
        <v>109.23</v>
      </c>
      <c r="AD17" s="11">
        <v>109.23</v>
      </c>
      <c r="AE17" s="74"/>
      <c r="AF17" s="75">
        <v>1</v>
      </c>
      <c r="AG17" s="76"/>
      <c r="AH17" s="77">
        <v>3</v>
      </c>
      <c r="AI17" s="56">
        <f t="shared" si="0"/>
        <v>4</v>
      </c>
      <c r="AJ17" s="56"/>
      <c r="AK17" s="11">
        <f t="shared" si="1"/>
        <v>0</v>
      </c>
      <c r="AL17" s="36"/>
      <c r="AM17" s="10"/>
      <c r="AN17" s="10"/>
      <c r="AO17" s="10"/>
      <c r="AP17" s="10"/>
      <c r="AQ17" s="65">
        <v>10</v>
      </c>
      <c r="AR17" s="66"/>
      <c r="AS17" s="67"/>
      <c r="AT17" s="68">
        <v>10</v>
      </c>
      <c r="AU17" s="69"/>
      <c r="AV17" s="68"/>
      <c r="AW17" s="67">
        <v>5</v>
      </c>
    </row>
    <row r="18" spans="1:49" ht="12.75" customHeight="1">
      <c r="A18" s="18" t="s">
        <v>7</v>
      </c>
      <c r="B18" s="18" t="s">
        <v>6</v>
      </c>
      <c r="C18" s="18" t="s">
        <v>5</v>
      </c>
      <c r="D18" s="18">
        <v>26</v>
      </c>
      <c r="E18" s="16" t="s">
        <v>4</v>
      </c>
      <c r="F18" s="37" t="s">
        <v>108</v>
      </c>
      <c r="G18" s="37" t="s">
        <v>108</v>
      </c>
      <c r="H18" s="20" t="s">
        <v>3</v>
      </c>
      <c r="I18" s="18">
        <v>158154</v>
      </c>
      <c r="J18" s="35"/>
      <c r="K18" s="19" t="s">
        <v>2</v>
      </c>
      <c r="L18" s="18" t="s">
        <v>1</v>
      </c>
      <c r="M18" s="71">
        <v>3</v>
      </c>
      <c r="N18" s="50">
        <v>18</v>
      </c>
      <c r="O18" s="14">
        <v>17</v>
      </c>
      <c r="P18" s="17">
        <v>41920</v>
      </c>
      <c r="Q18" s="16" t="s">
        <v>41</v>
      </c>
      <c r="R18" s="15" t="s">
        <v>40</v>
      </c>
      <c r="S18" s="14" t="s">
        <v>12</v>
      </c>
      <c r="T18" s="46" t="s">
        <v>110</v>
      </c>
      <c r="U18" s="46" t="s">
        <v>111</v>
      </c>
      <c r="V18" s="47">
        <v>197.5</v>
      </c>
      <c r="W18" s="13" t="s">
        <v>112</v>
      </c>
      <c r="X18" s="13" t="s">
        <v>113</v>
      </c>
      <c r="Y18" s="12">
        <v>224.99</v>
      </c>
      <c r="Z18" s="13" t="s">
        <v>114</v>
      </c>
      <c r="AA18" s="13" t="s">
        <v>11</v>
      </c>
      <c r="AB18" s="12">
        <v>224.99</v>
      </c>
      <c r="AC18" s="11">
        <v>215.83</v>
      </c>
      <c r="AD18" s="11">
        <v>215</v>
      </c>
      <c r="AE18" s="74"/>
      <c r="AF18" s="75"/>
      <c r="AG18" s="76"/>
      <c r="AH18" s="77"/>
      <c r="AI18" s="56">
        <f t="shared" si="0"/>
        <v>0</v>
      </c>
      <c r="AJ18" s="56"/>
      <c r="AK18" s="11">
        <f t="shared" si="1"/>
        <v>0</v>
      </c>
      <c r="AL18" s="36"/>
      <c r="AM18" s="10"/>
      <c r="AN18" s="10"/>
      <c r="AO18" s="10"/>
      <c r="AP18" s="10"/>
      <c r="AQ18" s="65">
        <v>2</v>
      </c>
      <c r="AR18" s="66"/>
      <c r="AS18" s="67"/>
      <c r="AT18" s="68">
        <v>2</v>
      </c>
      <c r="AU18" s="69"/>
      <c r="AV18" s="68"/>
      <c r="AW18" s="67"/>
    </row>
    <row r="19" spans="1:49" ht="12.75" customHeight="1">
      <c r="A19" s="18" t="s">
        <v>7</v>
      </c>
      <c r="B19" s="18" t="s">
        <v>6</v>
      </c>
      <c r="C19" s="18" t="s">
        <v>5</v>
      </c>
      <c r="D19" s="18">
        <v>26</v>
      </c>
      <c r="E19" s="16" t="s">
        <v>4</v>
      </c>
      <c r="F19" s="37" t="s">
        <v>108</v>
      </c>
      <c r="G19" s="37" t="s">
        <v>108</v>
      </c>
      <c r="H19" s="20" t="s">
        <v>3</v>
      </c>
      <c r="I19" s="18">
        <v>158154</v>
      </c>
      <c r="J19" s="35"/>
      <c r="K19" s="19" t="s">
        <v>2</v>
      </c>
      <c r="L19" s="18" t="s">
        <v>1</v>
      </c>
      <c r="M19" s="71">
        <v>3</v>
      </c>
      <c r="N19" s="50">
        <v>19</v>
      </c>
      <c r="O19" s="14">
        <v>18</v>
      </c>
      <c r="P19" s="17">
        <v>41920</v>
      </c>
      <c r="Q19" s="16" t="s">
        <v>39</v>
      </c>
      <c r="R19" s="15" t="s">
        <v>38</v>
      </c>
      <c r="S19" s="14" t="s">
        <v>12</v>
      </c>
      <c r="T19" s="13" t="s">
        <v>110</v>
      </c>
      <c r="U19" s="13" t="s">
        <v>111</v>
      </c>
      <c r="V19" s="12">
        <v>217.13</v>
      </c>
      <c r="W19" s="13" t="s">
        <v>115</v>
      </c>
      <c r="X19" s="13" t="s">
        <v>116</v>
      </c>
      <c r="Y19" s="12">
        <v>150</v>
      </c>
      <c r="Z19" s="13" t="s">
        <v>114</v>
      </c>
      <c r="AA19" s="13" t="s">
        <v>11</v>
      </c>
      <c r="AB19" s="12">
        <v>234.6</v>
      </c>
      <c r="AC19" s="11">
        <v>200.58</v>
      </c>
      <c r="AD19" s="11">
        <v>200.58</v>
      </c>
      <c r="AE19" s="74"/>
      <c r="AF19" s="75"/>
      <c r="AG19" s="76"/>
      <c r="AH19" s="77"/>
      <c r="AI19" s="56">
        <f t="shared" si="0"/>
        <v>0</v>
      </c>
      <c r="AJ19" s="56"/>
      <c r="AK19" s="11">
        <f t="shared" si="1"/>
        <v>0</v>
      </c>
      <c r="AL19" s="36"/>
      <c r="AM19" s="10"/>
      <c r="AN19" s="10"/>
      <c r="AO19" s="10"/>
      <c r="AP19" s="10"/>
      <c r="AQ19" s="65">
        <v>5</v>
      </c>
      <c r="AR19" s="66"/>
      <c r="AS19" s="67"/>
      <c r="AT19" s="68">
        <v>5</v>
      </c>
      <c r="AU19" s="69">
        <v>3</v>
      </c>
      <c r="AV19" s="68"/>
      <c r="AW19" s="67">
        <v>2</v>
      </c>
    </row>
    <row r="20" spans="1:49" ht="12.75" customHeight="1">
      <c r="A20" s="18" t="s">
        <v>7</v>
      </c>
      <c r="B20" s="18" t="s">
        <v>6</v>
      </c>
      <c r="C20" s="18" t="s">
        <v>5</v>
      </c>
      <c r="D20" s="18">
        <v>26</v>
      </c>
      <c r="E20" s="16" t="s">
        <v>4</v>
      </c>
      <c r="F20" s="37" t="s">
        <v>108</v>
      </c>
      <c r="G20" s="37" t="s">
        <v>108</v>
      </c>
      <c r="H20" s="20" t="s">
        <v>3</v>
      </c>
      <c r="I20" s="18">
        <v>158154</v>
      </c>
      <c r="J20" s="35"/>
      <c r="K20" s="19" t="s">
        <v>2</v>
      </c>
      <c r="L20" s="18" t="s">
        <v>1</v>
      </c>
      <c r="M20" s="71">
        <v>3</v>
      </c>
      <c r="N20" s="50">
        <v>21</v>
      </c>
      <c r="O20" s="14">
        <v>19</v>
      </c>
      <c r="P20" s="17">
        <v>41920</v>
      </c>
      <c r="Q20" s="16" t="s">
        <v>37</v>
      </c>
      <c r="R20" s="15" t="s">
        <v>36</v>
      </c>
      <c r="S20" s="14" t="s">
        <v>12</v>
      </c>
      <c r="T20" s="13" t="s">
        <v>115</v>
      </c>
      <c r="U20" s="13" t="s">
        <v>116</v>
      </c>
      <c r="V20" s="12">
        <v>150</v>
      </c>
      <c r="W20" s="13" t="s">
        <v>110</v>
      </c>
      <c r="X20" s="13" t="s">
        <v>111</v>
      </c>
      <c r="Y20" s="12">
        <v>217.13</v>
      </c>
      <c r="Z20" s="13" t="s">
        <v>112</v>
      </c>
      <c r="AA20" s="13" t="s">
        <v>113</v>
      </c>
      <c r="AB20" s="12">
        <v>224.99</v>
      </c>
      <c r="AC20" s="11">
        <v>197.37</v>
      </c>
      <c r="AD20" s="11">
        <v>197.37</v>
      </c>
      <c r="AE20" s="74"/>
      <c r="AF20" s="75"/>
      <c r="AG20" s="76"/>
      <c r="AH20" s="77">
        <v>1</v>
      </c>
      <c r="AI20" s="56">
        <f t="shared" si="0"/>
        <v>1</v>
      </c>
      <c r="AJ20" s="56"/>
      <c r="AK20" s="11">
        <f t="shared" si="1"/>
        <v>0</v>
      </c>
      <c r="AL20" s="36"/>
      <c r="AM20" s="10"/>
      <c r="AN20" s="10"/>
      <c r="AO20" s="10"/>
      <c r="AP20" s="10"/>
      <c r="AQ20" s="65">
        <v>5</v>
      </c>
      <c r="AR20" s="66"/>
      <c r="AS20" s="67"/>
      <c r="AT20" s="68">
        <v>5</v>
      </c>
      <c r="AU20" s="69">
        <v>3</v>
      </c>
      <c r="AV20" s="68"/>
      <c r="AW20" s="67"/>
    </row>
    <row r="21" spans="1:49" ht="12.75" customHeight="1">
      <c r="A21" s="18" t="s">
        <v>7</v>
      </c>
      <c r="B21" s="18" t="s">
        <v>6</v>
      </c>
      <c r="C21" s="18" t="s">
        <v>5</v>
      </c>
      <c r="D21" s="18">
        <v>26</v>
      </c>
      <c r="E21" s="16" t="s">
        <v>4</v>
      </c>
      <c r="F21" s="37" t="s">
        <v>108</v>
      </c>
      <c r="G21" s="37" t="s">
        <v>108</v>
      </c>
      <c r="H21" s="20" t="s">
        <v>3</v>
      </c>
      <c r="I21" s="18">
        <v>158154</v>
      </c>
      <c r="J21" s="35"/>
      <c r="K21" s="19" t="s">
        <v>2</v>
      </c>
      <c r="L21" s="18" t="s">
        <v>1</v>
      </c>
      <c r="M21" s="71">
        <v>3</v>
      </c>
      <c r="N21" s="50">
        <v>22</v>
      </c>
      <c r="O21" s="14">
        <v>20</v>
      </c>
      <c r="P21" s="17">
        <v>41920</v>
      </c>
      <c r="Q21" s="16" t="s">
        <v>35</v>
      </c>
      <c r="R21" s="15" t="s">
        <v>34</v>
      </c>
      <c r="S21" s="14" t="s">
        <v>12</v>
      </c>
      <c r="T21" s="13" t="s">
        <v>110</v>
      </c>
      <c r="U21" s="13" t="s">
        <v>111</v>
      </c>
      <c r="V21" s="12">
        <v>213.79</v>
      </c>
      <c r="W21" s="13" t="s">
        <v>115</v>
      </c>
      <c r="X21" s="13" t="s">
        <v>116</v>
      </c>
      <c r="Y21" s="12">
        <v>150</v>
      </c>
      <c r="Z21" s="13" t="s">
        <v>112</v>
      </c>
      <c r="AA21" s="13" t="s">
        <v>113</v>
      </c>
      <c r="AB21" s="12">
        <v>224.99</v>
      </c>
      <c r="AC21" s="11">
        <v>196.26</v>
      </c>
      <c r="AD21" s="11">
        <v>196.26</v>
      </c>
      <c r="AE21" s="74"/>
      <c r="AF21" s="75"/>
      <c r="AG21" s="76"/>
      <c r="AH21" s="77"/>
      <c r="AI21" s="56">
        <f t="shared" si="0"/>
        <v>0</v>
      </c>
      <c r="AJ21" s="56"/>
      <c r="AK21" s="11">
        <f t="shared" si="1"/>
        <v>0</v>
      </c>
      <c r="AL21" s="36"/>
      <c r="AM21" s="10"/>
      <c r="AN21" s="10"/>
      <c r="AO21" s="10"/>
      <c r="AP21" s="10"/>
      <c r="AQ21" s="65">
        <v>2</v>
      </c>
      <c r="AR21" s="66"/>
      <c r="AS21" s="67"/>
      <c r="AT21" s="68">
        <v>2</v>
      </c>
      <c r="AU21" s="69">
        <v>2</v>
      </c>
      <c r="AV21" s="68">
        <v>1</v>
      </c>
      <c r="AW21" s="67"/>
    </row>
    <row r="22" spans="1:49" ht="12.75" customHeight="1">
      <c r="A22" s="18" t="s">
        <v>7</v>
      </c>
      <c r="B22" s="18" t="s">
        <v>6</v>
      </c>
      <c r="C22" s="18" t="s">
        <v>5</v>
      </c>
      <c r="D22" s="18">
        <v>26</v>
      </c>
      <c r="E22" s="16" t="s">
        <v>4</v>
      </c>
      <c r="F22" s="37" t="s">
        <v>108</v>
      </c>
      <c r="G22" s="37" t="s">
        <v>108</v>
      </c>
      <c r="H22" s="20" t="s">
        <v>3</v>
      </c>
      <c r="I22" s="18">
        <v>158154</v>
      </c>
      <c r="J22" s="35"/>
      <c r="K22" s="19" t="s">
        <v>2</v>
      </c>
      <c r="L22" s="18" t="s">
        <v>1</v>
      </c>
      <c r="M22" s="71">
        <v>3</v>
      </c>
      <c r="N22" s="50">
        <v>23</v>
      </c>
      <c r="O22" s="14">
        <v>21</v>
      </c>
      <c r="P22" s="17">
        <v>41920</v>
      </c>
      <c r="Q22" s="16" t="s">
        <v>33</v>
      </c>
      <c r="R22" s="15" t="s">
        <v>32</v>
      </c>
      <c r="S22" s="14" t="s">
        <v>12</v>
      </c>
      <c r="T22" s="13" t="s">
        <v>114</v>
      </c>
      <c r="U22" s="13" t="s">
        <v>11</v>
      </c>
      <c r="V22" s="12">
        <v>193.87</v>
      </c>
      <c r="W22" s="13" t="s">
        <v>117</v>
      </c>
      <c r="X22" s="13" t="s">
        <v>118</v>
      </c>
      <c r="Y22" s="12">
        <v>149.99</v>
      </c>
      <c r="Z22" s="13" t="s">
        <v>112</v>
      </c>
      <c r="AA22" s="13" t="s">
        <v>113</v>
      </c>
      <c r="AB22" s="12">
        <v>224.99</v>
      </c>
      <c r="AC22" s="11">
        <v>189.62</v>
      </c>
      <c r="AD22" s="11">
        <v>189.62</v>
      </c>
      <c r="AE22" s="74"/>
      <c r="AF22" s="75"/>
      <c r="AG22" s="76"/>
      <c r="AH22" s="77">
        <v>1</v>
      </c>
      <c r="AI22" s="56">
        <f t="shared" si="0"/>
        <v>1</v>
      </c>
      <c r="AJ22" s="56"/>
      <c r="AK22" s="11">
        <f t="shared" si="1"/>
        <v>0</v>
      </c>
      <c r="AL22" s="36"/>
      <c r="AM22" s="10"/>
      <c r="AN22" s="10"/>
      <c r="AO22" s="10"/>
      <c r="AP22" s="10"/>
      <c r="AQ22" s="65">
        <v>5</v>
      </c>
      <c r="AR22" s="66"/>
      <c r="AS22" s="67"/>
      <c r="AT22" s="68">
        <v>5</v>
      </c>
      <c r="AU22" s="69"/>
      <c r="AV22" s="68"/>
      <c r="AW22" s="67"/>
    </row>
    <row r="23" spans="1:49" ht="12.75" customHeight="1">
      <c r="A23" s="18" t="s">
        <v>7</v>
      </c>
      <c r="B23" s="18" t="s">
        <v>6</v>
      </c>
      <c r="C23" s="18" t="s">
        <v>5</v>
      </c>
      <c r="D23" s="18">
        <v>26</v>
      </c>
      <c r="E23" s="16" t="s">
        <v>4</v>
      </c>
      <c r="F23" s="37" t="s">
        <v>108</v>
      </c>
      <c r="G23" s="37" t="s">
        <v>108</v>
      </c>
      <c r="H23" s="20" t="s">
        <v>3</v>
      </c>
      <c r="I23" s="18">
        <v>158154</v>
      </c>
      <c r="J23" s="35"/>
      <c r="K23" s="19" t="s">
        <v>2</v>
      </c>
      <c r="L23" s="18" t="s">
        <v>1</v>
      </c>
      <c r="M23" s="71">
        <v>3</v>
      </c>
      <c r="N23" s="50">
        <v>24</v>
      </c>
      <c r="O23" s="14">
        <v>22</v>
      </c>
      <c r="P23" s="17">
        <v>41920</v>
      </c>
      <c r="Q23" s="16" t="s">
        <v>31</v>
      </c>
      <c r="R23" s="15" t="s">
        <v>30</v>
      </c>
      <c r="S23" s="14" t="s">
        <v>12</v>
      </c>
      <c r="T23" s="13" t="s">
        <v>119</v>
      </c>
      <c r="U23" s="13" t="s">
        <v>120</v>
      </c>
      <c r="V23" s="12">
        <v>219.9</v>
      </c>
      <c r="W23" s="13" t="s">
        <v>114</v>
      </c>
      <c r="X23" s="13" t="s">
        <v>11</v>
      </c>
      <c r="Y23" s="12">
        <v>287.02999999999997</v>
      </c>
      <c r="Z23" s="13" t="s">
        <v>121</v>
      </c>
      <c r="AA23" s="13" t="s">
        <v>13</v>
      </c>
      <c r="AB23" s="12">
        <v>250</v>
      </c>
      <c r="AC23" s="11">
        <v>252.31</v>
      </c>
      <c r="AD23" s="11">
        <v>252.31</v>
      </c>
      <c r="AE23" s="74"/>
      <c r="AF23" s="75"/>
      <c r="AG23" s="76"/>
      <c r="AH23" s="77"/>
      <c r="AI23" s="56">
        <f t="shared" si="0"/>
        <v>0</v>
      </c>
      <c r="AJ23" s="56"/>
      <c r="AK23" s="11">
        <f t="shared" si="1"/>
        <v>0</v>
      </c>
      <c r="AL23" s="36"/>
      <c r="AM23" s="10"/>
      <c r="AN23" s="10"/>
      <c r="AO23" s="10"/>
      <c r="AP23" s="10"/>
      <c r="AQ23" s="65">
        <v>5</v>
      </c>
      <c r="AR23" s="66"/>
      <c r="AS23" s="67"/>
      <c r="AT23" s="68">
        <v>5</v>
      </c>
      <c r="AU23" s="69"/>
      <c r="AV23" s="68"/>
      <c r="AW23" s="67"/>
    </row>
    <row r="24" spans="1:49" ht="12.75" customHeight="1">
      <c r="A24" s="18" t="s">
        <v>7</v>
      </c>
      <c r="B24" s="18" t="s">
        <v>6</v>
      </c>
      <c r="C24" s="18" t="s">
        <v>5</v>
      </c>
      <c r="D24" s="18">
        <v>26</v>
      </c>
      <c r="E24" s="16" t="s">
        <v>4</v>
      </c>
      <c r="F24" s="37" t="s">
        <v>108</v>
      </c>
      <c r="G24" s="37" t="s">
        <v>108</v>
      </c>
      <c r="H24" s="20" t="s">
        <v>3</v>
      </c>
      <c r="I24" s="18">
        <v>158154</v>
      </c>
      <c r="J24" s="35"/>
      <c r="K24" s="19" t="s">
        <v>2</v>
      </c>
      <c r="L24" s="18" t="s">
        <v>1</v>
      </c>
      <c r="M24" s="71">
        <v>3</v>
      </c>
      <c r="N24" s="50">
        <v>25</v>
      </c>
      <c r="O24" s="14">
        <v>23</v>
      </c>
      <c r="P24" s="17">
        <v>41920</v>
      </c>
      <c r="Q24" s="16" t="s">
        <v>29</v>
      </c>
      <c r="R24" s="15" t="s">
        <v>28</v>
      </c>
      <c r="S24" s="14" t="s">
        <v>12</v>
      </c>
      <c r="T24" s="13" t="s">
        <v>119</v>
      </c>
      <c r="U24" s="13" t="s">
        <v>120</v>
      </c>
      <c r="V24" s="12">
        <v>219.9</v>
      </c>
      <c r="W24" s="13" t="s">
        <v>114</v>
      </c>
      <c r="X24" s="13" t="s">
        <v>11</v>
      </c>
      <c r="Y24" s="12">
        <v>287.02999999999997</v>
      </c>
      <c r="Z24" s="13" t="s">
        <v>122</v>
      </c>
      <c r="AA24" s="13" t="s">
        <v>123</v>
      </c>
      <c r="AB24" s="12">
        <v>335.03</v>
      </c>
      <c r="AC24" s="11">
        <v>280.64999999999998</v>
      </c>
      <c r="AD24" s="11">
        <v>280.64999999999998</v>
      </c>
      <c r="AE24" s="74"/>
      <c r="AF24" s="75"/>
      <c r="AG24" s="76"/>
      <c r="AH24" s="77"/>
      <c r="AI24" s="56">
        <f t="shared" si="0"/>
        <v>0</v>
      </c>
      <c r="AJ24" s="56"/>
      <c r="AK24" s="11">
        <f t="shared" si="1"/>
        <v>0</v>
      </c>
      <c r="AL24" s="36"/>
      <c r="AM24" s="10"/>
      <c r="AN24" s="10"/>
      <c r="AO24" s="10"/>
      <c r="AP24" s="10"/>
      <c r="AQ24" s="65">
        <v>5</v>
      </c>
      <c r="AR24" s="66"/>
      <c r="AS24" s="67"/>
      <c r="AT24" s="68">
        <v>5</v>
      </c>
      <c r="AU24" s="69">
        <v>1</v>
      </c>
      <c r="AV24" s="68"/>
      <c r="AW24" s="67">
        <v>1</v>
      </c>
    </row>
    <row r="25" spans="1:49" ht="12.75" customHeight="1">
      <c r="A25" s="18" t="s">
        <v>7</v>
      </c>
      <c r="B25" s="18" t="s">
        <v>6</v>
      </c>
      <c r="C25" s="18" t="s">
        <v>5</v>
      </c>
      <c r="D25" s="18">
        <v>26</v>
      </c>
      <c r="E25" s="16" t="s">
        <v>4</v>
      </c>
      <c r="F25" s="37" t="s">
        <v>108</v>
      </c>
      <c r="G25" s="37" t="s">
        <v>108</v>
      </c>
      <c r="H25" s="20" t="s">
        <v>3</v>
      </c>
      <c r="I25" s="18">
        <v>158154</v>
      </c>
      <c r="J25" s="35"/>
      <c r="K25" s="19" t="s">
        <v>2</v>
      </c>
      <c r="L25" s="18" t="s">
        <v>1</v>
      </c>
      <c r="M25" s="71">
        <v>3</v>
      </c>
      <c r="N25" s="50">
        <v>26</v>
      </c>
      <c r="O25" s="14">
        <v>24</v>
      </c>
      <c r="P25" s="17">
        <v>41920</v>
      </c>
      <c r="Q25" s="16" t="s">
        <v>27</v>
      </c>
      <c r="R25" s="15" t="s">
        <v>26</v>
      </c>
      <c r="S25" s="14" t="s">
        <v>12</v>
      </c>
      <c r="T25" s="13" t="s">
        <v>119</v>
      </c>
      <c r="U25" s="13" t="s">
        <v>120</v>
      </c>
      <c r="V25" s="12">
        <v>219.9</v>
      </c>
      <c r="W25" s="13" t="s">
        <v>114</v>
      </c>
      <c r="X25" s="13" t="s">
        <v>11</v>
      </c>
      <c r="Y25" s="12">
        <v>287.02999999999997</v>
      </c>
      <c r="Z25" s="12" t="s">
        <v>121</v>
      </c>
      <c r="AA25" s="13" t="s">
        <v>13</v>
      </c>
      <c r="AB25" s="12">
        <v>250</v>
      </c>
      <c r="AC25" s="11">
        <v>252.31</v>
      </c>
      <c r="AD25" s="11">
        <v>252.31</v>
      </c>
      <c r="AE25" s="74"/>
      <c r="AF25" s="75"/>
      <c r="AG25" s="76"/>
      <c r="AH25" s="77"/>
      <c r="AI25" s="56">
        <f t="shared" si="0"/>
        <v>0</v>
      </c>
      <c r="AJ25" s="56"/>
      <c r="AK25" s="11">
        <f t="shared" si="1"/>
        <v>0</v>
      </c>
      <c r="AL25" s="36"/>
      <c r="AM25" s="10"/>
      <c r="AN25" s="10"/>
      <c r="AO25" s="10"/>
      <c r="AP25" s="10"/>
      <c r="AQ25" s="65">
        <v>5</v>
      </c>
      <c r="AR25" s="66"/>
      <c r="AS25" s="67"/>
      <c r="AT25" s="68">
        <v>5</v>
      </c>
      <c r="AU25" s="69"/>
      <c r="AV25" s="68"/>
      <c r="AW25" s="67"/>
    </row>
    <row r="26" spans="1:49" ht="12.75" customHeight="1">
      <c r="A26" s="18" t="s">
        <v>7</v>
      </c>
      <c r="B26" s="18" t="s">
        <v>6</v>
      </c>
      <c r="C26" s="18" t="s">
        <v>5</v>
      </c>
      <c r="D26" s="18">
        <v>26</v>
      </c>
      <c r="E26" s="16" t="s">
        <v>4</v>
      </c>
      <c r="F26" s="37" t="s">
        <v>108</v>
      </c>
      <c r="G26" s="37" t="s">
        <v>108</v>
      </c>
      <c r="H26" s="20" t="s">
        <v>3</v>
      </c>
      <c r="I26" s="18">
        <v>158154</v>
      </c>
      <c r="J26" s="35"/>
      <c r="K26" s="19" t="s">
        <v>2</v>
      </c>
      <c r="L26" s="18" t="s">
        <v>1</v>
      </c>
      <c r="M26" s="71">
        <v>3</v>
      </c>
      <c r="N26" s="50">
        <v>27</v>
      </c>
      <c r="O26" s="14">
        <v>25</v>
      </c>
      <c r="P26" s="17">
        <v>41920</v>
      </c>
      <c r="Q26" s="16" t="s">
        <v>25</v>
      </c>
      <c r="R26" s="15" t="s">
        <v>24</v>
      </c>
      <c r="S26" s="14" t="s">
        <v>12</v>
      </c>
      <c r="T26" s="13" t="s">
        <v>117</v>
      </c>
      <c r="U26" s="13" t="s">
        <v>118</v>
      </c>
      <c r="V26" s="12">
        <v>145</v>
      </c>
      <c r="W26" s="13" t="s">
        <v>119</v>
      </c>
      <c r="X26" s="13" t="s">
        <v>120</v>
      </c>
      <c r="Y26" s="12">
        <v>219.9</v>
      </c>
      <c r="Z26" s="12" t="s">
        <v>122</v>
      </c>
      <c r="AA26" s="13" t="s">
        <v>123</v>
      </c>
      <c r="AB26" s="12">
        <v>335.03</v>
      </c>
      <c r="AC26" s="11">
        <v>233.31</v>
      </c>
      <c r="AD26" s="11">
        <v>233.31</v>
      </c>
      <c r="AE26" s="74"/>
      <c r="AF26" s="75"/>
      <c r="AG26" s="76"/>
      <c r="AH26" s="77">
        <v>1</v>
      </c>
      <c r="AI26" s="56">
        <f t="shared" si="0"/>
        <v>1</v>
      </c>
      <c r="AJ26" s="56"/>
      <c r="AK26" s="11">
        <f t="shared" si="1"/>
        <v>0</v>
      </c>
      <c r="AL26" s="36"/>
      <c r="AM26" s="10"/>
      <c r="AN26" s="10"/>
      <c r="AO26" s="10"/>
      <c r="AP26" s="10"/>
      <c r="AQ26" s="65">
        <v>5</v>
      </c>
      <c r="AR26" s="66"/>
      <c r="AS26" s="67"/>
      <c r="AT26" s="68">
        <v>5</v>
      </c>
      <c r="AU26" s="69">
        <v>1</v>
      </c>
      <c r="AV26" s="68"/>
      <c r="AW26" s="67"/>
    </row>
    <row r="27" spans="1:49" ht="12.75" customHeight="1">
      <c r="A27" s="18" t="s">
        <v>7</v>
      </c>
      <c r="B27" s="18" t="s">
        <v>6</v>
      </c>
      <c r="C27" s="18" t="s">
        <v>5</v>
      </c>
      <c r="D27" s="18">
        <v>26</v>
      </c>
      <c r="E27" s="16" t="s">
        <v>4</v>
      </c>
      <c r="F27" s="37" t="s">
        <v>108</v>
      </c>
      <c r="G27" s="37" t="s">
        <v>108</v>
      </c>
      <c r="H27" s="20" t="s">
        <v>3</v>
      </c>
      <c r="I27" s="18">
        <v>158154</v>
      </c>
      <c r="J27" s="35"/>
      <c r="K27" s="19" t="s">
        <v>2</v>
      </c>
      <c r="L27" s="18" t="s">
        <v>1</v>
      </c>
      <c r="M27" s="71">
        <v>3</v>
      </c>
      <c r="N27" s="50">
        <v>28</v>
      </c>
      <c r="O27" s="14">
        <v>26</v>
      </c>
      <c r="P27" s="17">
        <v>41920</v>
      </c>
      <c r="Q27" s="16" t="s">
        <v>23</v>
      </c>
      <c r="R27" s="15" t="s">
        <v>22</v>
      </c>
      <c r="S27" s="14" t="s">
        <v>12</v>
      </c>
      <c r="T27" s="13" t="s">
        <v>119</v>
      </c>
      <c r="U27" s="13" t="s">
        <v>120</v>
      </c>
      <c r="V27" s="12">
        <v>219.9</v>
      </c>
      <c r="W27" s="13" t="s">
        <v>114</v>
      </c>
      <c r="X27" s="13" t="s">
        <v>11</v>
      </c>
      <c r="Y27" s="12">
        <v>287.02999999999997</v>
      </c>
      <c r="Z27" s="12" t="s">
        <v>124</v>
      </c>
      <c r="AA27" s="13" t="s">
        <v>125</v>
      </c>
      <c r="AB27" s="12">
        <v>189.25</v>
      </c>
      <c r="AC27" s="11">
        <v>232.06</v>
      </c>
      <c r="AD27" s="11">
        <v>232.06</v>
      </c>
      <c r="AE27" s="74"/>
      <c r="AF27" s="75"/>
      <c r="AG27" s="76"/>
      <c r="AH27" s="77"/>
      <c r="AI27" s="56">
        <f t="shared" si="0"/>
        <v>0</v>
      </c>
      <c r="AJ27" s="56"/>
      <c r="AK27" s="11">
        <f t="shared" si="1"/>
        <v>0</v>
      </c>
      <c r="AL27" s="36"/>
      <c r="AM27" s="10"/>
      <c r="AN27" s="10"/>
      <c r="AO27" s="10"/>
      <c r="AP27" s="10"/>
      <c r="AQ27" s="65">
        <v>5</v>
      </c>
      <c r="AR27" s="66"/>
      <c r="AS27" s="67"/>
      <c r="AT27" s="68">
        <v>5</v>
      </c>
      <c r="AU27" s="69">
        <v>1</v>
      </c>
      <c r="AV27" s="68"/>
      <c r="AW27" s="67">
        <v>1</v>
      </c>
    </row>
    <row r="28" spans="1:49" ht="12.75" customHeight="1">
      <c r="A28" s="18" t="s">
        <v>7</v>
      </c>
      <c r="B28" s="18" t="s">
        <v>6</v>
      </c>
      <c r="C28" s="18" t="s">
        <v>5</v>
      </c>
      <c r="D28" s="18">
        <v>26</v>
      </c>
      <c r="E28" s="16" t="s">
        <v>4</v>
      </c>
      <c r="F28" s="37" t="s">
        <v>108</v>
      </c>
      <c r="G28" s="37" t="s">
        <v>108</v>
      </c>
      <c r="H28" s="20" t="s">
        <v>3</v>
      </c>
      <c r="I28" s="18">
        <v>158154</v>
      </c>
      <c r="J28" s="35"/>
      <c r="K28" s="19" t="s">
        <v>2</v>
      </c>
      <c r="L28" s="18" t="s">
        <v>1</v>
      </c>
      <c r="M28" s="71">
        <v>3</v>
      </c>
      <c r="N28" s="50">
        <v>29</v>
      </c>
      <c r="O28" s="14">
        <v>27</v>
      </c>
      <c r="P28" s="17">
        <v>41920</v>
      </c>
      <c r="Q28" s="16" t="s">
        <v>21</v>
      </c>
      <c r="R28" s="15" t="s">
        <v>20</v>
      </c>
      <c r="S28" s="14" t="s">
        <v>12</v>
      </c>
      <c r="T28" s="13" t="s">
        <v>117</v>
      </c>
      <c r="U28" s="13" t="s">
        <v>118</v>
      </c>
      <c r="V28" s="12">
        <v>140</v>
      </c>
      <c r="W28" s="13" t="s">
        <v>119</v>
      </c>
      <c r="X28" s="13" t="s">
        <v>120</v>
      </c>
      <c r="Y28" s="12">
        <v>219.9</v>
      </c>
      <c r="Z28" s="12" t="s">
        <v>114</v>
      </c>
      <c r="AA28" s="13" t="s">
        <v>11</v>
      </c>
      <c r="AB28" s="12">
        <v>287.02999999999997</v>
      </c>
      <c r="AC28" s="11">
        <v>215.64</v>
      </c>
      <c r="AD28" s="11">
        <v>215.64</v>
      </c>
      <c r="AE28" s="74"/>
      <c r="AF28" s="75"/>
      <c r="AG28" s="76"/>
      <c r="AH28" s="77">
        <v>1</v>
      </c>
      <c r="AI28" s="56">
        <f t="shared" si="0"/>
        <v>1</v>
      </c>
      <c r="AJ28" s="56"/>
      <c r="AK28" s="11">
        <f t="shared" si="1"/>
        <v>0</v>
      </c>
      <c r="AL28" s="36"/>
      <c r="AM28" s="10"/>
      <c r="AN28" s="10"/>
      <c r="AO28" s="10"/>
      <c r="AP28" s="10"/>
      <c r="AQ28" s="65">
        <v>5</v>
      </c>
      <c r="AR28" s="66"/>
      <c r="AS28" s="67"/>
      <c r="AT28" s="68">
        <v>5</v>
      </c>
      <c r="AU28" s="69"/>
      <c r="AV28" s="68"/>
      <c r="AW28" s="67"/>
    </row>
    <row r="29" spans="1:49" ht="12.75" customHeight="1">
      <c r="A29" s="18" t="s">
        <v>7</v>
      </c>
      <c r="B29" s="18" t="s">
        <v>6</v>
      </c>
      <c r="C29" s="18" t="s">
        <v>5</v>
      </c>
      <c r="D29" s="18">
        <v>26</v>
      </c>
      <c r="E29" s="16" t="s">
        <v>4</v>
      </c>
      <c r="F29" s="37" t="s">
        <v>108</v>
      </c>
      <c r="G29" s="37" t="s">
        <v>108</v>
      </c>
      <c r="H29" s="20" t="s">
        <v>3</v>
      </c>
      <c r="I29" s="18">
        <v>158154</v>
      </c>
      <c r="J29" s="35"/>
      <c r="K29" s="19" t="s">
        <v>2</v>
      </c>
      <c r="L29" s="18" t="s">
        <v>1</v>
      </c>
      <c r="M29" s="71">
        <v>3</v>
      </c>
      <c r="N29" s="50">
        <v>30</v>
      </c>
      <c r="O29" s="14">
        <v>28</v>
      </c>
      <c r="P29" s="17">
        <v>41920</v>
      </c>
      <c r="Q29" s="16" t="s">
        <v>19</v>
      </c>
      <c r="R29" s="15" t="s">
        <v>18</v>
      </c>
      <c r="S29" s="14" t="s">
        <v>12</v>
      </c>
      <c r="T29" s="13" t="s">
        <v>122</v>
      </c>
      <c r="U29" s="13" t="s">
        <v>123</v>
      </c>
      <c r="V29" s="12">
        <v>318.56</v>
      </c>
      <c r="W29" s="13" t="s">
        <v>126</v>
      </c>
      <c r="X29" s="13" t="s">
        <v>127</v>
      </c>
      <c r="Y29" s="12">
        <v>320</v>
      </c>
      <c r="Z29" s="12" t="s">
        <v>128</v>
      </c>
      <c r="AA29" s="13" t="s">
        <v>111</v>
      </c>
      <c r="AB29" s="12">
        <v>506.25</v>
      </c>
      <c r="AC29" s="11">
        <v>381.6</v>
      </c>
      <c r="AD29" s="11">
        <v>381.6</v>
      </c>
      <c r="AE29" s="74"/>
      <c r="AF29" s="75"/>
      <c r="AG29" s="76"/>
      <c r="AH29" s="77"/>
      <c r="AI29" s="56">
        <f t="shared" si="0"/>
        <v>0</v>
      </c>
      <c r="AJ29" s="56"/>
      <c r="AK29" s="11">
        <f t="shared" si="1"/>
        <v>0</v>
      </c>
      <c r="AL29" s="36"/>
      <c r="AM29" s="10"/>
      <c r="AN29" s="10"/>
      <c r="AO29" s="10"/>
      <c r="AP29" s="10"/>
      <c r="AQ29" s="65">
        <v>5</v>
      </c>
      <c r="AR29" s="66"/>
      <c r="AS29" s="67"/>
      <c r="AT29" s="68">
        <v>5</v>
      </c>
      <c r="AU29" s="69"/>
      <c r="AV29" s="68"/>
      <c r="AW29" s="67">
        <v>1</v>
      </c>
    </row>
    <row r="30" spans="1:49" ht="12.75" customHeight="1">
      <c r="A30" s="18" t="s">
        <v>7</v>
      </c>
      <c r="B30" s="18" t="s">
        <v>6</v>
      </c>
      <c r="C30" s="18" t="s">
        <v>5</v>
      </c>
      <c r="D30" s="18">
        <v>26</v>
      </c>
      <c r="E30" s="16" t="s">
        <v>4</v>
      </c>
      <c r="F30" s="37" t="s">
        <v>108</v>
      </c>
      <c r="G30" s="37" t="s">
        <v>108</v>
      </c>
      <c r="H30" s="20" t="s">
        <v>3</v>
      </c>
      <c r="I30" s="18">
        <v>158154</v>
      </c>
      <c r="J30" s="35"/>
      <c r="K30" s="19" t="s">
        <v>2</v>
      </c>
      <c r="L30" s="18" t="s">
        <v>1</v>
      </c>
      <c r="M30" s="71">
        <v>3</v>
      </c>
      <c r="N30" s="50">
        <v>32</v>
      </c>
      <c r="O30" s="14">
        <v>29</v>
      </c>
      <c r="P30" s="17">
        <v>41920</v>
      </c>
      <c r="Q30" s="16" t="s">
        <v>17</v>
      </c>
      <c r="R30" s="15" t="s">
        <v>16</v>
      </c>
      <c r="S30" s="14" t="s">
        <v>12</v>
      </c>
      <c r="T30" s="13" t="s">
        <v>129</v>
      </c>
      <c r="U30" s="13" t="s">
        <v>130</v>
      </c>
      <c r="V30" s="12">
        <v>367.87</v>
      </c>
      <c r="W30" s="13" t="s">
        <v>126</v>
      </c>
      <c r="X30" s="13" t="s">
        <v>127</v>
      </c>
      <c r="Y30" s="12">
        <v>320</v>
      </c>
      <c r="Z30" s="12" t="s">
        <v>131</v>
      </c>
      <c r="AA30" s="13" t="s">
        <v>132</v>
      </c>
      <c r="AB30" s="12">
        <v>509.9</v>
      </c>
      <c r="AC30" s="11">
        <v>399.26</v>
      </c>
      <c r="AD30" s="11">
        <v>399.26</v>
      </c>
      <c r="AE30" s="74"/>
      <c r="AF30" s="75"/>
      <c r="AG30" s="76"/>
      <c r="AH30" s="77">
        <v>1</v>
      </c>
      <c r="AI30" s="56">
        <f t="shared" si="0"/>
        <v>1</v>
      </c>
      <c r="AJ30" s="56"/>
      <c r="AK30" s="11">
        <f t="shared" si="1"/>
        <v>0</v>
      </c>
      <c r="AL30" s="36"/>
      <c r="AM30" s="10"/>
      <c r="AN30" s="10"/>
      <c r="AO30" s="10"/>
      <c r="AP30" s="10"/>
      <c r="AQ30" s="65">
        <v>5</v>
      </c>
      <c r="AR30" s="66"/>
      <c r="AS30" s="67"/>
      <c r="AT30" s="68">
        <v>5</v>
      </c>
      <c r="AU30" s="69"/>
      <c r="AV30" s="68"/>
      <c r="AW30" s="67"/>
    </row>
    <row r="31" spans="1:49" ht="12.75" customHeight="1">
      <c r="A31" s="18" t="s">
        <v>7</v>
      </c>
      <c r="B31" s="18" t="s">
        <v>6</v>
      </c>
      <c r="C31" s="18" t="s">
        <v>5</v>
      </c>
      <c r="D31" s="18">
        <v>26</v>
      </c>
      <c r="E31" s="16" t="s">
        <v>4</v>
      </c>
      <c r="F31" s="37" t="s">
        <v>108</v>
      </c>
      <c r="G31" s="37" t="s">
        <v>108</v>
      </c>
      <c r="H31" s="20" t="s">
        <v>3</v>
      </c>
      <c r="I31" s="18">
        <v>158154</v>
      </c>
      <c r="J31" s="35"/>
      <c r="K31" s="19" t="s">
        <v>2</v>
      </c>
      <c r="L31" s="18" t="s">
        <v>1</v>
      </c>
      <c r="M31" s="71">
        <v>3</v>
      </c>
      <c r="N31" s="50">
        <v>33</v>
      </c>
      <c r="O31" s="14">
        <v>30</v>
      </c>
      <c r="P31" s="17">
        <v>41920</v>
      </c>
      <c r="Q31" s="16" t="s">
        <v>15</v>
      </c>
      <c r="R31" s="15" t="s">
        <v>14</v>
      </c>
      <c r="S31" s="14" t="s">
        <v>12</v>
      </c>
      <c r="T31" s="13" t="s">
        <v>122</v>
      </c>
      <c r="U31" s="13" t="s">
        <v>123</v>
      </c>
      <c r="V31" s="12">
        <v>317.57</v>
      </c>
      <c r="W31" s="13" t="s">
        <v>110</v>
      </c>
      <c r="X31" s="13" t="s">
        <v>111</v>
      </c>
      <c r="Y31" s="12">
        <v>506.25</v>
      </c>
      <c r="Z31" s="12" t="s">
        <v>114</v>
      </c>
      <c r="AA31" s="13" t="s">
        <v>11</v>
      </c>
      <c r="AB31" s="12">
        <v>427.5</v>
      </c>
      <c r="AC31" s="11">
        <v>417.11</v>
      </c>
      <c r="AD31" s="11">
        <v>417.11</v>
      </c>
      <c r="AE31" s="74"/>
      <c r="AF31" s="75"/>
      <c r="AG31" s="76"/>
      <c r="AH31" s="77"/>
      <c r="AI31" s="56">
        <f t="shared" si="0"/>
        <v>0</v>
      </c>
      <c r="AJ31" s="56"/>
      <c r="AK31" s="11">
        <f t="shared" si="1"/>
        <v>0</v>
      </c>
      <c r="AL31" s="36"/>
      <c r="AM31" s="10"/>
      <c r="AN31" s="10"/>
      <c r="AO31" s="10"/>
      <c r="AP31" s="10"/>
      <c r="AQ31" s="65">
        <v>5</v>
      </c>
      <c r="AR31" s="66"/>
      <c r="AS31" s="67"/>
      <c r="AT31" s="68">
        <v>5</v>
      </c>
      <c r="AU31" s="69"/>
      <c r="AV31" s="68"/>
      <c r="AW31" s="67">
        <v>1</v>
      </c>
    </row>
    <row r="32" spans="1:49" ht="12.75" customHeight="1">
      <c r="A32" s="18" t="s">
        <v>7</v>
      </c>
      <c r="B32" s="18" t="s">
        <v>6</v>
      </c>
      <c r="C32" s="18" t="s">
        <v>5</v>
      </c>
      <c r="D32" s="18">
        <v>26</v>
      </c>
      <c r="E32" s="16" t="s">
        <v>4</v>
      </c>
      <c r="F32" s="37" t="s">
        <v>108</v>
      </c>
      <c r="G32" s="37" t="s">
        <v>108</v>
      </c>
      <c r="H32" s="20" t="s">
        <v>3</v>
      </c>
      <c r="I32" s="18">
        <v>158154</v>
      </c>
      <c r="J32" s="35"/>
      <c r="K32" s="19" t="s">
        <v>2</v>
      </c>
      <c r="L32" s="18" t="s">
        <v>1</v>
      </c>
      <c r="M32" s="72"/>
      <c r="N32" s="50">
        <v>73</v>
      </c>
      <c r="O32" s="14">
        <v>31</v>
      </c>
      <c r="P32" s="17">
        <v>150260</v>
      </c>
      <c r="Q32" s="16" t="s">
        <v>10</v>
      </c>
      <c r="R32" s="15" t="s">
        <v>9</v>
      </c>
      <c r="S32" s="14" t="s">
        <v>0</v>
      </c>
      <c r="T32" s="13" t="s">
        <v>133</v>
      </c>
      <c r="U32" s="13" t="s">
        <v>134</v>
      </c>
      <c r="V32" s="12">
        <v>484.9</v>
      </c>
      <c r="W32" s="13" t="s">
        <v>135</v>
      </c>
      <c r="X32" s="13" t="s">
        <v>136</v>
      </c>
      <c r="Y32" s="12">
        <v>635</v>
      </c>
      <c r="Z32" s="12" t="s">
        <v>137</v>
      </c>
      <c r="AA32" s="13" t="s">
        <v>138</v>
      </c>
      <c r="AB32" s="12">
        <v>503.1</v>
      </c>
      <c r="AC32" s="11">
        <v>541</v>
      </c>
      <c r="AD32" s="11">
        <v>525.19000000000005</v>
      </c>
      <c r="AE32" s="74"/>
      <c r="AF32" s="75"/>
      <c r="AG32" s="76"/>
      <c r="AH32" s="77">
        <v>20</v>
      </c>
      <c r="AI32" s="56">
        <f t="shared" si="0"/>
        <v>20</v>
      </c>
      <c r="AJ32" s="56"/>
      <c r="AK32" s="11">
        <f t="shared" si="1"/>
        <v>0</v>
      </c>
      <c r="AL32" s="36"/>
      <c r="AM32" s="10"/>
      <c r="AN32" s="10"/>
      <c r="AO32" s="10"/>
      <c r="AP32" s="10"/>
      <c r="AQ32" s="65">
        <v>3</v>
      </c>
      <c r="AR32" s="66"/>
      <c r="AS32" s="67">
        <v>10</v>
      </c>
      <c r="AT32" s="68">
        <v>13</v>
      </c>
      <c r="AU32" s="69"/>
      <c r="AV32" s="68"/>
      <c r="AW32" s="67"/>
    </row>
    <row r="33" spans="1:49" ht="12.75" customHeight="1">
      <c r="A33" s="18" t="s">
        <v>7</v>
      </c>
      <c r="B33" s="18" t="s">
        <v>6</v>
      </c>
      <c r="C33" s="18" t="s">
        <v>5</v>
      </c>
      <c r="D33" s="18">
        <v>26</v>
      </c>
      <c r="E33" s="16" t="s">
        <v>4</v>
      </c>
      <c r="F33" s="37" t="s">
        <v>108</v>
      </c>
      <c r="G33" s="37" t="s">
        <v>108</v>
      </c>
      <c r="H33" s="20" t="s">
        <v>3</v>
      </c>
      <c r="I33" s="18">
        <v>158154</v>
      </c>
      <c r="J33" s="35"/>
      <c r="K33" s="19" t="s">
        <v>2</v>
      </c>
      <c r="L33" s="18" t="s">
        <v>1</v>
      </c>
      <c r="M33" s="18"/>
      <c r="N33" s="50">
        <v>74</v>
      </c>
      <c r="O33" s="14">
        <v>32</v>
      </c>
      <c r="P33" s="17">
        <v>150962</v>
      </c>
      <c r="Q33" s="16" t="s">
        <v>8</v>
      </c>
      <c r="R33" s="15" t="s">
        <v>139</v>
      </c>
      <c r="S33" s="14" t="s">
        <v>0</v>
      </c>
      <c r="T33" s="13" t="s">
        <v>140</v>
      </c>
      <c r="U33" s="13" t="s">
        <v>141</v>
      </c>
      <c r="V33" s="12">
        <v>14.1</v>
      </c>
      <c r="W33" s="13" t="s">
        <v>128</v>
      </c>
      <c r="X33" s="13" t="s">
        <v>111</v>
      </c>
      <c r="Y33" s="12">
        <v>25.49</v>
      </c>
      <c r="Z33" s="12" t="s">
        <v>110</v>
      </c>
      <c r="AA33" s="13" t="s">
        <v>111</v>
      </c>
      <c r="AB33" s="12">
        <v>22.79</v>
      </c>
      <c r="AC33" s="11">
        <v>20.79</v>
      </c>
      <c r="AD33" s="59">
        <v>13.35</v>
      </c>
      <c r="AE33" s="74"/>
      <c r="AF33" s="75"/>
      <c r="AG33" s="76"/>
      <c r="AH33" s="77"/>
      <c r="AI33" s="56">
        <f t="shared" si="0"/>
        <v>0</v>
      </c>
      <c r="AJ33" s="58"/>
      <c r="AK33" s="11">
        <f t="shared" si="1"/>
        <v>0</v>
      </c>
      <c r="AL33" s="36"/>
      <c r="AM33" s="10"/>
      <c r="AN33" s="10"/>
      <c r="AO33" s="10"/>
      <c r="AP33" s="10"/>
      <c r="AQ33" s="65">
        <v>10</v>
      </c>
      <c r="AR33" s="66"/>
      <c r="AS33" s="67">
        <v>15</v>
      </c>
      <c r="AT33" s="68">
        <v>25</v>
      </c>
      <c r="AU33" s="69"/>
      <c r="AV33" s="68">
        <v>5</v>
      </c>
      <c r="AW33" s="67"/>
    </row>
    <row r="34" spans="1:49" ht="24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51"/>
      <c r="O34" s="9"/>
      <c r="P34" s="1"/>
      <c r="Q34" s="1"/>
      <c r="R34" s="1"/>
      <c r="S34" s="1"/>
      <c r="AJ34" s="61" t="s">
        <v>193</v>
      </c>
      <c r="AK34" s="60">
        <f>SUM(AK2:AK33)</f>
        <v>0</v>
      </c>
    </row>
    <row r="35" spans="1:49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51"/>
      <c r="O35" s="9"/>
      <c r="P35" s="1"/>
      <c r="Q35" s="1"/>
      <c r="R35" s="1"/>
      <c r="S35" s="1"/>
      <c r="AC35" s="8"/>
      <c r="AD35" s="8"/>
      <c r="AE35" s="8"/>
      <c r="AF35" s="8"/>
      <c r="AG35" s="8"/>
      <c r="AH35" s="8"/>
      <c r="AI35" s="8"/>
      <c r="AK35" s="8"/>
      <c r="AL35" s="7"/>
    </row>
    <row r="36" spans="1:49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R36" s="4"/>
    </row>
    <row r="37" spans="1:4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O37" s="6"/>
      <c r="R37" s="4"/>
    </row>
    <row r="38" spans="1:49">
      <c r="A38" s="6"/>
      <c r="B38" s="6"/>
      <c r="C38" s="6"/>
      <c r="F38" s="6"/>
      <c r="O38" s="6"/>
      <c r="R38" s="4"/>
    </row>
    <row r="39" spans="1:49">
      <c r="A39" s="6"/>
      <c r="B39" s="6"/>
      <c r="C39" s="6"/>
      <c r="F39" s="6"/>
      <c r="O39" s="6"/>
      <c r="R39" s="4"/>
    </row>
    <row r="40" spans="1:49">
      <c r="A40" s="6"/>
      <c r="B40" s="6"/>
      <c r="C40" s="6"/>
      <c r="F40" s="6"/>
      <c r="O40" s="6"/>
      <c r="R40" s="4"/>
    </row>
    <row r="41" spans="1:4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6"/>
      <c r="R41" s="4"/>
    </row>
    <row r="42" spans="1:4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R42" s="4"/>
    </row>
    <row r="43" spans="1:4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R43" s="4"/>
    </row>
    <row r="44" spans="1:4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O44" s="6"/>
      <c r="R44" s="4"/>
    </row>
    <row r="45" spans="1:4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O45" s="6"/>
      <c r="R45" s="4"/>
    </row>
    <row r="46" spans="1:49">
      <c r="A46" s="6"/>
      <c r="B46" s="6"/>
      <c r="C46" s="6"/>
      <c r="F46" s="6"/>
      <c r="O46" s="6"/>
      <c r="R46" s="4"/>
    </row>
    <row r="47" spans="1:49">
      <c r="A47" s="6"/>
      <c r="B47" s="6"/>
      <c r="C47" s="6"/>
      <c r="F47" s="6"/>
      <c r="O47" s="6"/>
      <c r="R47" s="4"/>
    </row>
    <row r="48" spans="1:49">
      <c r="R48" s="4"/>
    </row>
    <row r="49" spans="18:39">
      <c r="R49" s="4"/>
    </row>
    <row r="61" spans="18:39">
      <c r="AM61" s="53" t="s">
        <v>178</v>
      </c>
    </row>
  </sheetData>
  <sheetProtection selectLockedCells="1" selectUnlockedCells="1"/>
  <autoFilter ref="M1:M61"/>
  <pageMargins left="0.51180555555555551" right="0.51180555555555551" top="0.78749999999999998" bottom="0.78749999999999998" header="0.31527777777777777" footer="0.31527777777777777"/>
  <pageSetup paperSize="8" firstPageNumber="0" fitToHeight="0" orientation="landscape" horizontalDpi="300" verticalDpi="300" r:id="rId1"/>
  <headerFooter alignWithMargins="0">
    <oddHeader>&amp;C&amp;F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K6" sqref="K6:K12"/>
    </sheetView>
  </sheetViews>
  <sheetFormatPr defaultRowHeight="15.75"/>
  <cols>
    <col min="1" max="1" width="10.85546875" style="83" customWidth="1"/>
    <col min="2" max="2" width="9.140625" style="160"/>
    <col min="3" max="3" width="13" style="83" customWidth="1"/>
    <col min="4" max="4" width="36" style="83" customWidth="1"/>
    <col min="5" max="5" width="9.140625" style="83"/>
    <col min="6" max="6" width="13.42578125" style="83" customWidth="1"/>
    <col min="7" max="7" width="12.42578125" style="83" customWidth="1"/>
    <col min="8" max="8" width="17.140625" style="156" customWidth="1"/>
    <col min="9" max="9" width="18.28515625" style="154" customWidth="1"/>
    <col min="10" max="10" width="19.7109375" style="83" customWidth="1"/>
    <col min="11" max="11" width="30.5703125" style="160" customWidth="1"/>
    <col min="12" max="12" width="9.85546875" style="83" customWidth="1"/>
    <col min="13" max="13" width="16" style="83" customWidth="1"/>
    <col min="14" max="256" width="9.140625" style="83"/>
    <col min="257" max="257" width="10.85546875" style="83" customWidth="1"/>
    <col min="258" max="258" width="9.140625" style="83"/>
    <col min="259" max="259" width="13" style="83" customWidth="1"/>
    <col min="260" max="260" width="36" style="83" customWidth="1"/>
    <col min="261" max="261" width="9.140625" style="83"/>
    <col min="262" max="262" width="13.42578125" style="83" customWidth="1"/>
    <col min="263" max="263" width="12.42578125" style="83" customWidth="1"/>
    <col min="264" max="264" width="17.140625" style="83" customWidth="1"/>
    <col min="265" max="265" width="18.28515625" style="83" customWidth="1"/>
    <col min="266" max="266" width="19.7109375" style="83" customWidth="1"/>
    <col min="267" max="267" width="30.5703125" style="83" customWidth="1"/>
    <col min="268" max="268" width="9.85546875" style="83" customWidth="1"/>
    <col min="269" max="269" width="16" style="83" customWidth="1"/>
    <col min="270" max="512" width="9.140625" style="83"/>
    <col min="513" max="513" width="10.85546875" style="83" customWidth="1"/>
    <col min="514" max="514" width="9.140625" style="83"/>
    <col min="515" max="515" width="13" style="83" customWidth="1"/>
    <col min="516" max="516" width="36" style="83" customWidth="1"/>
    <col min="517" max="517" width="9.140625" style="83"/>
    <col min="518" max="518" width="13.42578125" style="83" customWidth="1"/>
    <col min="519" max="519" width="12.42578125" style="83" customWidth="1"/>
    <col min="520" max="520" width="17.140625" style="83" customWidth="1"/>
    <col min="521" max="521" width="18.28515625" style="83" customWidth="1"/>
    <col min="522" max="522" width="19.7109375" style="83" customWidth="1"/>
    <col min="523" max="523" width="30.5703125" style="83" customWidth="1"/>
    <col min="524" max="524" width="9.85546875" style="83" customWidth="1"/>
    <col min="525" max="525" width="16" style="83" customWidth="1"/>
    <col min="526" max="768" width="9.140625" style="83"/>
    <col min="769" max="769" width="10.85546875" style="83" customWidth="1"/>
    <col min="770" max="770" width="9.140625" style="83"/>
    <col min="771" max="771" width="13" style="83" customWidth="1"/>
    <col min="772" max="772" width="36" style="83" customWidth="1"/>
    <col min="773" max="773" width="9.140625" style="83"/>
    <col min="774" max="774" width="13.42578125" style="83" customWidth="1"/>
    <col min="775" max="775" width="12.42578125" style="83" customWidth="1"/>
    <col min="776" max="776" width="17.140625" style="83" customWidth="1"/>
    <col min="777" max="777" width="18.28515625" style="83" customWidth="1"/>
    <col min="778" max="778" width="19.7109375" style="83" customWidth="1"/>
    <col min="779" max="779" width="30.5703125" style="83" customWidth="1"/>
    <col min="780" max="780" width="9.85546875" style="83" customWidth="1"/>
    <col min="781" max="781" width="16" style="83" customWidth="1"/>
    <col min="782" max="1024" width="9.140625" style="83"/>
    <col min="1025" max="1025" width="10.85546875" style="83" customWidth="1"/>
    <col min="1026" max="1026" width="9.140625" style="83"/>
    <col min="1027" max="1027" width="13" style="83" customWidth="1"/>
    <col min="1028" max="1028" width="36" style="83" customWidth="1"/>
    <col min="1029" max="1029" width="9.140625" style="83"/>
    <col min="1030" max="1030" width="13.42578125" style="83" customWidth="1"/>
    <col min="1031" max="1031" width="12.42578125" style="83" customWidth="1"/>
    <col min="1032" max="1032" width="17.140625" style="83" customWidth="1"/>
    <col min="1033" max="1033" width="18.28515625" style="83" customWidth="1"/>
    <col min="1034" max="1034" width="19.7109375" style="83" customWidth="1"/>
    <col min="1035" max="1035" width="30.5703125" style="83" customWidth="1"/>
    <col min="1036" max="1036" width="9.85546875" style="83" customWidth="1"/>
    <col min="1037" max="1037" width="16" style="83" customWidth="1"/>
    <col min="1038" max="1280" width="9.140625" style="83"/>
    <col min="1281" max="1281" width="10.85546875" style="83" customWidth="1"/>
    <col min="1282" max="1282" width="9.140625" style="83"/>
    <col min="1283" max="1283" width="13" style="83" customWidth="1"/>
    <col min="1284" max="1284" width="36" style="83" customWidth="1"/>
    <col min="1285" max="1285" width="9.140625" style="83"/>
    <col min="1286" max="1286" width="13.42578125" style="83" customWidth="1"/>
    <col min="1287" max="1287" width="12.42578125" style="83" customWidth="1"/>
    <col min="1288" max="1288" width="17.140625" style="83" customWidth="1"/>
    <col min="1289" max="1289" width="18.28515625" style="83" customWidth="1"/>
    <col min="1290" max="1290" width="19.7109375" style="83" customWidth="1"/>
    <col min="1291" max="1291" width="30.5703125" style="83" customWidth="1"/>
    <col min="1292" max="1292" width="9.85546875" style="83" customWidth="1"/>
    <col min="1293" max="1293" width="16" style="83" customWidth="1"/>
    <col min="1294" max="1536" width="9.140625" style="83"/>
    <col min="1537" max="1537" width="10.85546875" style="83" customWidth="1"/>
    <col min="1538" max="1538" width="9.140625" style="83"/>
    <col min="1539" max="1539" width="13" style="83" customWidth="1"/>
    <col min="1540" max="1540" width="36" style="83" customWidth="1"/>
    <col min="1541" max="1541" width="9.140625" style="83"/>
    <col min="1542" max="1542" width="13.42578125" style="83" customWidth="1"/>
    <col min="1543" max="1543" width="12.42578125" style="83" customWidth="1"/>
    <col min="1544" max="1544" width="17.140625" style="83" customWidth="1"/>
    <col min="1545" max="1545" width="18.28515625" style="83" customWidth="1"/>
    <col min="1546" max="1546" width="19.7109375" style="83" customWidth="1"/>
    <col min="1547" max="1547" width="30.5703125" style="83" customWidth="1"/>
    <col min="1548" max="1548" width="9.85546875" style="83" customWidth="1"/>
    <col min="1549" max="1549" width="16" style="83" customWidth="1"/>
    <col min="1550" max="1792" width="9.140625" style="83"/>
    <col min="1793" max="1793" width="10.85546875" style="83" customWidth="1"/>
    <col min="1794" max="1794" width="9.140625" style="83"/>
    <col min="1795" max="1795" width="13" style="83" customWidth="1"/>
    <col min="1796" max="1796" width="36" style="83" customWidth="1"/>
    <col min="1797" max="1797" width="9.140625" style="83"/>
    <col min="1798" max="1798" width="13.42578125" style="83" customWidth="1"/>
    <col min="1799" max="1799" width="12.42578125" style="83" customWidth="1"/>
    <col min="1800" max="1800" width="17.140625" style="83" customWidth="1"/>
    <col min="1801" max="1801" width="18.28515625" style="83" customWidth="1"/>
    <col min="1802" max="1802" width="19.7109375" style="83" customWidth="1"/>
    <col min="1803" max="1803" width="30.5703125" style="83" customWidth="1"/>
    <col min="1804" max="1804" width="9.85546875" style="83" customWidth="1"/>
    <col min="1805" max="1805" width="16" style="83" customWidth="1"/>
    <col min="1806" max="2048" width="9.140625" style="83"/>
    <col min="2049" max="2049" width="10.85546875" style="83" customWidth="1"/>
    <col min="2050" max="2050" width="9.140625" style="83"/>
    <col min="2051" max="2051" width="13" style="83" customWidth="1"/>
    <col min="2052" max="2052" width="36" style="83" customWidth="1"/>
    <col min="2053" max="2053" width="9.140625" style="83"/>
    <col min="2054" max="2054" width="13.42578125" style="83" customWidth="1"/>
    <col min="2055" max="2055" width="12.42578125" style="83" customWidth="1"/>
    <col min="2056" max="2056" width="17.140625" style="83" customWidth="1"/>
    <col min="2057" max="2057" width="18.28515625" style="83" customWidth="1"/>
    <col min="2058" max="2058" width="19.7109375" style="83" customWidth="1"/>
    <col min="2059" max="2059" width="30.5703125" style="83" customWidth="1"/>
    <col min="2060" max="2060" width="9.85546875" style="83" customWidth="1"/>
    <col min="2061" max="2061" width="16" style="83" customWidth="1"/>
    <col min="2062" max="2304" width="9.140625" style="83"/>
    <col min="2305" max="2305" width="10.85546875" style="83" customWidth="1"/>
    <col min="2306" max="2306" width="9.140625" style="83"/>
    <col min="2307" max="2307" width="13" style="83" customWidth="1"/>
    <col min="2308" max="2308" width="36" style="83" customWidth="1"/>
    <col min="2309" max="2309" width="9.140625" style="83"/>
    <col min="2310" max="2310" width="13.42578125" style="83" customWidth="1"/>
    <col min="2311" max="2311" width="12.42578125" style="83" customWidth="1"/>
    <col min="2312" max="2312" width="17.140625" style="83" customWidth="1"/>
    <col min="2313" max="2313" width="18.28515625" style="83" customWidth="1"/>
    <col min="2314" max="2314" width="19.7109375" style="83" customWidth="1"/>
    <col min="2315" max="2315" width="30.5703125" style="83" customWidth="1"/>
    <col min="2316" max="2316" width="9.85546875" style="83" customWidth="1"/>
    <col min="2317" max="2317" width="16" style="83" customWidth="1"/>
    <col min="2318" max="2560" width="9.140625" style="83"/>
    <col min="2561" max="2561" width="10.85546875" style="83" customWidth="1"/>
    <col min="2562" max="2562" width="9.140625" style="83"/>
    <col min="2563" max="2563" width="13" style="83" customWidth="1"/>
    <col min="2564" max="2564" width="36" style="83" customWidth="1"/>
    <col min="2565" max="2565" width="9.140625" style="83"/>
    <col min="2566" max="2566" width="13.42578125" style="83" customWidth="1"/>
    <col min="2567" max="2567" width="12.42578125" style="83" customWidth="1"/>
    <col min="2568" max="2568" width="17.140625" style="83" customWidth="1"/>
    <col min="2569" max="2569" width="18.28515625" style="83" customWidth="1"/>
    <col min="2570" max="2570" width="19.7109375" style="83" customWidth="1"/>
    <col min="2571" max="2571" width="30.5703125" style="83" customWidth="1"/>
    <col min="2572" max="2572" width="9.85546875" style="83" customWidth="1"/>
    <col min="2573" max="2573" width="16" style="83" customWidth="1"/>
    <col min="2574" max="2816" width="9.140625" style="83"/>
    <col min="2817" max="2817" width="10.85546875" style="83" customWidth="1"/>
    <col min="2818" max="2818" width="9.140625" style="83"/>
    <col min="2819" max="2819" width="13" style="83" customWidth="1"/>
    <col min="2820" max="2820" width="36" style="83" customWidth="1"/>
    <col min="2821" max="2821" width="9.140625" style="83"/>
    <col min="2822" max="2822" width="13.42578125" style="83" customWidth="1"/>
    <col min="2823" max="2823" width="12.42578125" style="83" customWidth="1"/>
    <col min="2824" max="2824" width="17.140625" style="83" customWidth="1"/>
    <col min="2825" max="2825" width="18.28515625" style="83" customWidth="1"/>
    <col min="2826" max="2826" width="19.7109375" style="83" customWidth="1"/>
    <col min="2827" max="2827" width="30.5703125" style="83" customWidth="1"/>
    <col min="2828" max="2828" width="9.85546875" style="83" customWidth="1"/>
    <col min="2829" max="2829" width="16" style="83" customWidth="1"/>
    <col min="2830" max="3072" width="9.140625" style="83"/>
    <col min="3073" max="3073" width="10.85546875" style="83" customWidth="1"/>
    <col min="3074" max="3074" width="9.140625" style="83"/>
    <col min="3075" max="3075" width="13" style="83" customWidth="1"/>
    <col min="3076" max="3076" width="36" style="83" customWidth="1"/>
    <col min="3077" max="3077" width="9.140625" style="83"/>
    <col min="3078" max="3078" width="13.42578125" style="83" customWidth="1"/>
    <col min="3079" max="3079" width="12.42578125" style="83" customWidth="1"/>
    <col min="3080" max="3080" width="17.140625" style="83" customWidth="1"/>
    <col min="3081" max="3081" width="18.28515625" style="83" customWidth="1"/>
    <col min="3082" max="3082" width="19.7109375" style="83" customWidth="1"/>
    <col min="3083" max="3083" width="30.5703125" style="83" customWidth="1"/>
    <col min="3084" max="3084" width="9.85546875" style="83" customWidth="1"/>
    <col min="3085" max="3085" width="16" style="83" customWidth="1"/>
    <col min="3086" max="3328" width="9.140625" style="83"/>
    <col min="3329" max="3329" width="10.85546875" style="83" customWidth="1"/>
    <col min="3330" max="3330" width="9.140625" style="83"/>
    <col min="3331" max="3331" width="13" style="83" customWidth="1"/>
    <col min="3332" max="3332" width="36" style="83" customWidth="1"/>
    <col min="3333" max="3333" width="9.140625" style="83"/>
    <col min="3334" max="3334" width="13.42578125" style="83" customWidth="1"/>
    <col min="3335" max="3335" width="12.42578125" style="83" customWidth="1"/>
    <col min="3336" max="3336" width="17.140625" style="83" customWidth="1"/>
    <col min="3337" max="3337" width="18.28515625" style="83" customWidth="1"/>
    <col min="3338" max="3338" width="19.7109375" style="83" customWidth="1"/>
    <col min="3339" max="3339" width="30.5703125" style="83" customWidth="1"/>
    <col min="3340" max="3340" width="9.85546875" style="83" customWidth="1"/>
    <col min="3341" max="3341" width="16" style="83" customWidth="1"/>
    <col min="3342" max="3584" width="9.140625" style="83"/>
    <col min="3585" max="3585" width="10.85546875" style="83" customWidth="1"/>
    <col min="3586" max="3586" width="9.140625" style="83"/>
    <col min="3587" max="3587" width="13" style="83" customWidth="1"/>
    <col min="3588" max="3588" width="36" style="83" customWidth="1"/>
    <col min="3589" max="3589" width="9.140625" style="83"/>
    <col min="3590" max="3590" width="13.42578125" style="83" customWidth="1"/>
    <col min="3591" max="3591" width="12.42578125" style="83" customWidth="1"/>
    <col min="3592" max="3592" width="17.140625" style="83" customWidth="1"/>
    <col min="3593" max="3593" width="18.28515625" style="83" customWidth="1"/>
    <col min="3594" max="3594" width="19.7109375" style="83" customWidth="1"/>
    <col min="3595" max="3595" width="30.5703125" style="83" customWidth="1"/>
    <col min="3596" max="3596" width="9.85546875" style="83" customWidth="1"/>
    <col min="3597" max="3597" width="16" style="83" customWidth="1"/>
    <col min="3598" max="3840" width="9.140625" style="83"/>
    <col min="3841" max="3841" width="10.85546875" style="83" customWidth="1"/>
    <col min="3842" max="3842" width="9.140625" style="83"/>
    <col min="3843" max="3843" width="13" style="83" customWidth="1"/>
    <col min="3844" max="3844" width="36" style="83" customWidth="1"/>
    <col min="3845" max="3845" width="9.140625" style="83"/>
    <col min="3846" max="3846" width="13.42578125" style="83" customWidth="1"/>
    <col min="3847" max="3847" width="12.42578125" style="83" customWidth="1"/>
    <col min="3848" max="3848" width="17.140625" style="83" customWidth="1"/>
    <col min="3849" max="3849" width="18.28515625" style="83" customWidth="1"/>
    <col min="3850" max="3850" width="19.7109375" style="83" customWidth="1"/>
    <col min="3851" max="3851" width="30.5703125" style="83" customWidth="1"/>
    <col min="3852" max="3852" width="9.85546875" style="83" customWidth="1"/>
    <col min="3853" max="3853" width="16" style="83" customWidth="1"/>
    <col min="3854" max="4096" width="9.140625" style="83"/>
    <col min="4097" max="4097" width="10.85546875" style="83" customWidth="1"/>
    <col min="4098" max="4098" width="9.140625" style="83"/>
    <col min="4099" max="4099" width="13" style="83" customWidth="1"/>
    <col min="4100" max="4100" width="36" style="83" customWidth="1"/>
    <col min="4101" max="4101" width="9.140625" style="83"/>
    <col min="4102" max="4102" width="13.42578125" style="83" customWidth="1"/>
    <col min="4103" max="4103" width="12.42578125" style="83" customWidth="1"/>
    <col min="4104" max="4104" width="17.140625" style="83" customWidth="1"/>
    <col min="4105" max="4105" width="18.28515625" style="83" customWidth="1"/>
    <col min="4106" max="4106" width="19.7109375" style="83" customWidth="1"/>
    <col min="4107" max="4107" width="30.5703125" style="83" customWidth="1"/>
    <col min="4108" max="4108" width="9.85546875" style="83" customWidth="1"/>
    <col min="4109" max="4109" width="16" style="83" customWidth="1"/>
    <col min="4110" max="4352" width="9.140625" style="83"/>
    <col min="4353" max="4353" width="10.85546875" style="83" customWidth="1"/>
    <col min="4354" max="4354" width="9.140625" style="83"/>
    <col min="4355" max="4355" width="13" style="83" customWidth="1"/>
    <col min="4356" max="4356" width="36" style="83" customWidth="1"/>
    <col min="4357" max="4357" width="9.140625" style="83"/>
    <col min="4358" max="4358" width="13.42578125" style="83" customWidth="1"/>
    <col min="4359" max="4359" width="12.42578125" style="83" customWidth="1"/>
    <col min="4360" max="4360" width="17.140625" style="83" customWidth="1"/>
    <col min="4361" max="4361" width="18.28515625" style="83" customWidth="1"/>
    <col min="4362" max="4362" width="19.7109375" style="83" customWidth="1"/>
    <col min="4363" max="4363" width="30.5703125" style="83" customWidth="1"/>
    <col min="4364" max="4364" width="9.85546875" style="83" customWidth="1"/>
    <col min="4365" max="4365" width="16" style="83" customWidth="1"/>
    <col min="4366" max="4608" width="9.140625" style="83"/>
    <col min="4609" max="4609" width="10.85546875" style="83" customWidth="1"/>
    <col min="4610" max="4610" width="9.140625" style="83"/>
    <col min="4611" max="4611" width="13" style="83" customWidth="1"/>
    <col min="4612" max="4612" width="36" style="83" customWidth="1"/>
    <col min="4613" max="4613" width="9.140625" style="83"/>
    <col min="4614" max="4614" width="13.42578125" style="83" customWidth="1"/>
    <col min="4615" max="4615" width="12.42578125" style="83" customWidth="1"/>
    <col min="4616" max="4616" width="17.140625" style="83" customWidth="1"/>
    <col min="4617" max="4617" width="18.28515625" style="83" customWidth="1"/>
    <col min="4618" max="4618" width="19.7109375" style="83" customWidth="1"/>
    <col min="4619" max="4619" width="30.5703125" style="83" customWidth="1"/>
    <col min="4620" max="4620" width="9.85546875" style="83" customWidth="1"/>
    <col min="4621" max="4621" width="16" style="83" customWidth="1"/>
    <col min="4622" max="4864" width="9.140625" style="83"/>
    <col min="4865" max="4865" width="10.85546875" style="83" customWidth="1"/>
    <col min="4866" max="4866" width="9.140625" style="83"/>
    <col min="4867" max="4867" width="13" style="83" customWidth="1"/>
    <col min="4868" max="4868" width="36" style="83" customWidth="1"/>
    <col min="4869" max="4869" width="9.140625" style="83"/>
    <col min="4870" max="4870" width="13.42578125" style="83" customWidth="1"/>
    <col min="4871" max="4871" width="12.42578125" style="83" customWidth="1"/>
    <col min="4872" max="4872" width="17.140625" style="83" customWidth="1"/>
    <col min="4873" max="4873" width="18.28515625" style="83" customWidth="1"/>
    <col min="4874" max="4874" width="19.7109375" style="83" customWidth="1"/>
    <col min="4875" max="4875" width="30.5703125" style="83" customWidth="1"/>
    <col min="4876" max="4876" width="9.85546875" style="83" customWidth="1"/>
    <col min="4877" max="4877" width="16" style="83" customWidth="1"/>
    <col min="4878" max="5120" width="9.140625" style="83"/>
    <col min="5121" max="5121" width="10.85546875" style="83" customWidth="1"/>
    <col min="5122" max="5122" width="9.140625" style="83"/>
    <col min="5123" max="5123" width="13" style="83" customWidth="1"/>
    <col min="5124" max="5124" width="36" style="83" customWidth="1"/>
    <col min="5125" max="5125" width="9.140625" style="83"/>
    <col min="5126" max="5126" width="13.42578125" style="83" customWidth="1"/>
    <col min="5127" max="5127" width="12.42578125" style="83" customWidth="1"/>
    <col min="5128" max="5128" width="17.140625" style="83" customWidth="1"/>
    <col min="5129" max="5129" width="18.28515625" style="83" customWidth="1"/>
    <col min="5130" max="5130" width="19.7109375" style="83" customWidth="1"/>
    <col min="5131" max="5131" width="30.5703125" style="83" customWidth="1"/>
    <col min="5132" max="5132" width="9.85546875" style="83" customWidth="1"/>
    <col min="5133" max="5133" width="16" style="83" customWidth="1"/>
    <col min="5134" max="5376" width="9.140625" style="83"/>
    <col min="5377" max="5377" width="10.85546875" style="83" customWidth="1"/>
    <col min="5378" max="5378" width="9.140625" style="83"/>
    <col min="5379" max="5379" width="13" style="83" customWidth="1"/>
    <col min="5380" max="5380" width="36" style="83" customWidth="1"/>
    <col min="5381" max="5381" width="9.140625" style="83"/>
    <col min="5382" max="5382" width="13.42578125" style="83" customWidth="1"/>
    <col min="5383" max="5383" width="12.42578125" style="83" customWidth="1"/>
    <col min="5384" max="5384" width="17.140625" style="83" customWidth="1"/>
    <col min="5385" max="5385" width="18.28515625" style="83" customWidth="1"/>
    <col min="5386" max="5386" width="19.7109375" style="83" customWidth="1"/>
    <col min="5387" max="5387" width="30.5703125" style="83" customWidth="1"/>
    <col min="5388" max="5388" width="9.85546875" style="83" customWidth="1"/>
    <col min="5389" max="5389" width="16" style="83" customWidth="1"/>
    <col min="5390" max="5632" width="9.140625" style="83"/>
    <col min="5633" max="5633" width="10.85546875" style="83" customWidth="1"/>
    <col min="5634" max="5634" width="9.140625" style="83"/>
    <col min="5635" max="5635" width="13" style="83" customWidth="1"/>
    <col min="5636" max="5636" width="36" style="83" customWidth="1"/>
    <col min="5637" max="5637" width="9.140625" style="83"/>
    <col min="5638" max="5638" width="13.42578125" style="83" customWidth="1"/>
    <col min="5639" max="5639" width="12.42578125" style="83" customWidth="1"/>
    <col min="5640" max="5640" width="17.140625" style="83" customWidth="1"/>
    <col min="5641" max="5641" width="18.28515625" style="83" customWidth="1"/>
    <col min="5642" max="5642" width="19.7109375" style="83" customWidth="1"/>
    <col min="5643" max="5643" width="30.5703125" style="83" customWidth="1"/>
    <col min="5644" max="5644" width="9.85546875" style="83" customWidth="1"/>
    <col min="5645" max="5645" width="16" style="83" customWidth="1"/>
    <col min="5646" max="5888" width="9.140625" style="83"/>
    <col min="5889" max="5889" width="10.85546875" style="83" customWidth="1"/>
    <col min="5890" max="5890" width="9.140625" style="83"/>
    <col min="5891" max="5891" width="13" style="83" customWidth="1"/>
    <col min="5892" max="5892" width="36" style="83" customWidth="1"/>
    <col min="5893" max="5893" width="9.140625" style="83"/>
    <col min="5894" max="5894" width="13.42578125" style="83" customWidth="1"/>
    <col min="5895" max="5895" width="12.42578125" style="83" customWidth="1"/>
    <col min="5896" max="5896" width="17.140625" style="83" customWidth="1"/>
    <col min="5897" max="5897" width="18.28515625" style="83" customWidth="1"/>
    <col min="5898" max="5898" width="19.7109375" style="83" customWidth="1"/>
    <col min="5899" max="5899" width="30.5703125" style="83" customWidth="1"/>
    <col min="5900" max="5900" width="9.85546875" style="83" customWidth="1"/>
    <col min="5901" max="5901" width="16" style="83" customWidth="1"/>
    <col min="5902" max="6144" width="9.140625" style="83"/>
    <col min="6145" max="6145" width="10.85546875" style="83" customWidth="1"/>
    <col min="6146" max="6146" width="9.140625" style="83"/>
    <col min="6147" max="6147" width="13" style="83" customWidth="1"/>
    <col min="6148" max="6148" width="36" style="83" customWidth="1"/>
    <col min="6149" max="6149" width="9.140625" style="83"/>
    <col min="6150" max="6150" width="13.42578125" style="83" customWidth="1"/>
    <col min="6151" max="6151" width="12.42578125" style="83" customWidth="1"/>
    <col min="6152" max="6152" width="17.140625" style="83" customWidth="1"/>
    <col min="6153" max="6153" width="18.28515625" style="83" customWidth="1"/>
    <col min="6154" max="6154" width="19.7109375" style="83" customWidth="1"/>
    <col min="6155" max="6155" width="30.5703125" style="83" customWidth="1"/>
    <col min="6156" max="6156" width="9.85546875" style="83" customWidth="1"/>
    <col min="6157" max="6157" width="16" style="83" customWidth="1"/>
    <col min="6158" max="6400" width="9.140625" style="83"/>
    <col min="6401" max="6401" width="10.85546875" style="83" customWidth="1"/>
    <col min="6402" max="6402" width="9.140625" style="83"/>
    <col min="6403" max="6403" width="13" style="83" customWidth="1"/>
    <col min="6404" max="6404" width="36" style="83" customWidth="1"/>
    <col min="6405" max="6405" width="9.140625" style="83"/>
    <col min="6406" max="6406" width="13.42578125" style="83" customWidth="1"/>
    <col min="6407" max="6407" width="12.42578125" style="83" customWidth="1"/>
    <col min="6408" max="6408" width="17.140625" style="83" customWidth="1"/>
    <col min="6409" max="6409" width="18.28515625" style="83" customWidth="1"/>
    <col min="6410" max="6410" width="19.7109375" style="83" customWidth="1"/>
    <col min="6411" max="6411" width="30.5703125" style="83" customWidth="1"/>
    <col min="6412" max="6412" width="9.85546875" style="83" customWidth="1"/>
    <col min="6413" max="6413" width="16" style="83" customWidth="1"/>
    <col min="6414" max="6656" width="9.140625" style="83"/>
    <col min="6657" max="6657" width="10.85546875" style="83" customWidth="1"/>
    <col min="6658" max="6658" width="9.140625" style="83"/>
    <col min="6659" max="6659" width="13" style="83" customWidth="1"/>
    <col min="6660" max="6660" width="36" style="83" customWidth="1"/>
    <col min="6661" max="6661" width="9.140625" style="83"/>
    <col min="6662" max="6662" width="13.42578125" style="83" customWidth="1"/>
    <col min="6663" max="6663" width="12.42578125" style="83" customWidth="1"/>
    <col min="6664" max="6664" width="17.140625" style="83" customWidth="1"/>
    <col min="6665" max="6665" width="18.28515625" style="83" customWidth="1"/>
    <col min="6666" max="6666" width="19.7109375" style="83" customWidth="1"/>
    <col min="6667" max="6667" width="30.5703125" style="83" customWidth="1"/>
    <col min="6668" max="6668" width="9.85546875" style="83" customWidth="1"/>
    <col min="6669" max="6669" width="16" style="83" customWidth="1"/>
    <col min="6670" max="6912" width="9.140625" style="83"/>
    <col min="6913" max="6913" width="10.85546875" style="83" customWidth="1"/>
    <col min="6914" max="6914" width="9.140625" style="83"/>
    <col min="6915" max="6915" width="13" style="83" customWidth="1"/>
    <col min="6916" max="6916" width="36" style="83" customWidth="1"/>
    <col min="6917" max="6917" width="9.140625" style="83"/>
    <col min="6918" max="6918" width="13.42578125" style="83" customWidth="1"/>
    <col min="6919" max="6919" width="12.42578125" style="83" customWidth="1"/>
    <col min="6920" max="6920" width="17.140625" style="83" customWidth="1"/>
    <col min="6921" max="6921" width="18.28515625" style="83" customWidth="1"/>
    <col min="6922" max="6922" width="19.7109375" style="83" customWidth="1"/>
    <col min="6923" max="6923" width="30.5703125" style="83" customWidth="1"/>
    <col min="6924" max="6924" width="9.85546875" style="83" customWidth="1"/>
    <col min="6925" max="6925" width="16" style="83" customWidth="1"/>
    <col min="6926" max="7168" width="9.140625" style="83"/>
    <col min="7169" max="7169" width="10.85546875" style="83" customWidth="1"/>
    <col min="7170" max="7170" width="9.140625" style="83"/>
    <col min="7171" max="7171" width="13" style="83" customWidth="1"/>
    <col min="7172" max="7172" width="36" style="83" customWidth="1"/>
    <col min="7173" max="7173" width="9.140625" style="83"/>
    <col min="7174" max="7174" width="13.42578125" style="83" customWidth="1"/>
    <col min="7175" max="7175" width="12.42578125" style="83" customWidth="1"/>
    <col min="7176" max="7176" width="17.140625" style="83" customWidth="1"/>
    <col min="7177" max="7177" width="18.28515625" style="83" customWidth="1"/>
    <col min="7178" max="7178" width="19.7109375" style="83" customWidth="1"/>
    <col min="7179" max="7179" width="30.5703125" style="83" customWidth="1"/>
    <col min="7180" max="7180" width="9.85546875" style="83" customWidth="1"/>
    <col min="7181" max="7181" width="16" style="83" customWidth="1"/>
    <col min="7182" max="7424" width="9.140625" style="83"/>
    <col min="7425" max="7425" width="10.85546875" style="83" customWidth="1"/>
    <col min="7426" max="7426" width="9.140625" style="83"/>
    <col min="7427" max="7427" width="13" style="83" customWidth="1"/>
    <col min="7428" max="7428" width="36" style="83" customWidth="1"/>
    <col min="7429" max="7429" width="9.140625" style="83"/>
    <col min="7430" max="7430" width="13.42578125" style="83" customWidth="1"/>
    <col min="7431" max="7431" width="12.42578125" style="83" customWidth="1"/>
    <col min="7432" max="7432" width="17.140625" style="83" customWidth="1"/>
    <col min="7433" max="7433" width="18.28515625" style="83" customWidth="1"/>
    <col min="7434" max="7434" width="19.7109375" style="83" customWidth="1"/>
    <col min="7435" max="7435" width="30.5703125" style="83" customWidth="1"/>
    <col min="7436" max="7436" width="9.85546875" style="83" customWidth="1"/>
    <col min="7437" max="7437" width="16" style="83" customWidth="1"/>
    <col min="7438" max="7680" width="9.140625" style="83"/>
    <col min="7681" max="7681" width="10.85546875" style="83" customWidth="1"/>
    <col min="7682" max="7682" width="9.140625" style="83"/>
    <col min="7683" max="7683" width="13" style="83" customWidth="1"/>
    <col min="7684" max="7684" width="36" style="83" customWidth="1"/>
    <col min="7685" max="7685" width="9.140625" style="83"/>
    <col min="7686" max="7686" width="13.42578125" style="83" customWidth="1"/>
    <col min="7687" max="7687" width="12.42578125" style="83" customWidth="1"/>
    <col min="7688" max="7688" width="17.140625" style="83" customWidth="1"/>
    <col min="7689" max="7689" width="18.28515625" style="83" customWidth="1"/>
    <col min="7690" max="7690" width="19.7109375" style="83" customWidth="1"/>
    <col min="7691" max="7691" width="30.5703125" style="83" customWidth="1"/>
    <col min="7692" max="7692" width="9.85546875" style="83" customWidth="1"/>
    <col min="7693" max="7693" width="16" style="83" customWidth="1"/>
    <col min="7694" max="7936" width="9.140625" style="83"/>
    <col min="7937" max="7937" width="10.85546875" style="83" customWidth="1"/>
    <col min="7938" max="7938" width="9.140625" style="83"/>
    <col min="7939" max="7939" width="13" style="83" customWidth="1"/>
    <col min="7940" max="7940" width="36" style="83" customWidth="1"/>
    <col min="7941" max="7941" width="9.140625" style="83"/>
    <col min="7942" max="7942" width="13.42578125" style="83" customWidth="1"/>
    <col min="7943" max="7943" width="12.42578125" style="83" customWidth="1"/>
    <col min="7944" max="7944" width="17.140625" style="83" customWidth="1"/>
    <col min="7945" max="7945" width="18.28515625" style="83" customWidth="1"/>
    <col min="7946" max="7946" width="19.7109375" style="83" customWidth="1"/>
    <col min="7947" max="7947" width="30.5703125" style="83" customWidth="1"/>
    <col min="7948" max="7948" width="9.85546875" style="83" customWidth="1"/>
    <col min="7949" max="7949" width="16" style="83" customWidth="1"/>
    <col min="7950" max="8192" width="9.140625" style="83"/>
    <col min="8193" max="8193" width="10.85546875" style="83" customWidth="1"/>
    <col min="8194" max="8194" width="9.140625" style="83"/>
    <col min="8195" max="8195" width="13" style="83" customWidth="1"/>
    <col min="8196" max="8196" width="36" style="83" customWidth="1"/>
    <col min="8197" max="8197" width="9.140625" style="83"/>
    <col min="8198" max="8198" width="13.42578125" style="83" customWidth="1"/>
    <col min="8199" max="8199" width="12.42578125" style="83" customWidth="1"/>
    <col min="8200" max="8200" width="17.140625" style="83" customWidth="1"/>
    <col min="8201" max="8201" width="18.28515625" style="83" customWidth="1"/>
    <col min="8202" max="8202" width="19.7109375" style="83" customWidth="1"/>
    <col min="8203" max="8203" width="30.5703125" style="83" customWidth="1"/>
    <col min="8204" max="8204" width="9.85546875" style="83" customWidth="1"/>
    <col min="8205" max="8205" width="16" style="83" customWidth="1"/>
    <col min="8206" max="8448" width="9.140625" style="83"/>
    <col min="8449" max="8449" width="10.85546875" style="83" customWidth="1"/>
    <col min="8450" max="8450" width="9.140625" style="83"/>
    <col min="8451" max="8451" width="13" style="83" customWidth="1"/>
    <col min="8452" max="8452" width="36" style="83" customWidth="1"/>
    <col min="8453" max="8453" width="9.140625" style="83"/>
    <col min="8454" max="8454" width="13.42578125" style="83" customWidth="1"/>
    <col min="8455" max="8455" width="12.42578125" style="83" customWidth="1"/>
    <col min="8456" max="8456" width="17.140625" style="83" customWidth="1"/>
    <col min="8457" max="8457" width="18.28515625" style="83" customWidth="1"/>
    <col min="8458" max="8458" width="19.7109375" style="83" customWidth="1"/>
    <col min="8459" max="8459" width="30.5703125" style="83" customWidth="1"/>
    <col min="8460" max="8460" width="9.85546875" style="83" customWidth="1"/>
    <col min="8461" max="8461" width="16" style="83" customWidth="1"/>
    <col min="8462" max="8704" width="9.140625" style="83"/>
    <col min="8705" max="8705" width="10.85546875" style="83" customWidth="1"/>
    <col min="8706" max="8706" width="9.140625" style="83"/>
    <col min="8707" max="8707" width="13" style="83" customWidth="1"/>
    <col min="8708" max="8708" width="36" style="83" customWidth="1"/>
    <col min="8709" max="8709" width="9.140625" style="83"/>
    <col min="8710" max="8710" width="13.42578125" style="83" customWidth="1"/>
    <col min="8711" max="8711" width="12.42578125" style="83" customWidth="1"/>
    <col min="8712" max="8712" width="17.140625" style="83" customWidth="1"/>
    <col min="8713" max="8713" width="18.28515625" style="83" customWidth="1"/>
    <col min="8714" max="8714" width="19.7109375" style="83" customWidth="1"/>
    <col min="8715" max="8715" width="30.5703125" style="83" customWidth="1"/>
    <col min="8716" max="8716" width="9.85546875" style="83" customWidth="1"/>
    <col min="8717" max="8717" width="16" style="83" customWidth="1"/>
    <col min="8718" max="8960" width="9.140625" style="83"/>
    <col min="8961" max="8961" width="10.85546875" style="83" customWidth="1"/>
    <col min="8962" max="8962" width="9.140625" style="83"/>
    <col min="8963" max="8963" width="13" style="83" customWidth="1"/>
    <col min="8964" max="8964" width="36" style="83" customWidth="1"/>
    <col min="8965" max="8965" width="9.140625" style="83"/>
    <col min="8966" max="8966" width="13.42578125" style="83" customWidth="1"/>
    <col min="8967" max="8967" width="12.42578125" style="83" customWidth="1"/>
    <col min="8968" max="8968" width="17.140625" style="83" customWidth="1"/>
    <col min="8969" max="8969" width="18.28515625" style="83" customWidth="1"/>
    <col min="8970" max="8970" width="19.7109375" style="83" customWidth="1"/>
    <col min="8971" max="8971" width="30.5703125" style="83" customWidth="1"/>
    <col min="8972" max="8972" width="9.85546875" style="83" customWidth="1"/>
    <col min="8973" max="8973" width="16" style="83" customWidth="1"/>
    <col min="8974" max="9216" width="9.140625" style="83"/>
    <col min="9217" max="9217" width="10.85546875" style="83" customWidth="1"/>
    <col min="9218" max="9218" width="9.140625" style="83"/>
    <col min="9219" max="9219" width="13" style="83" customWidth="1"/>
    <col min="9220" max="9220" width="36" style="83" customWidth="1"/>
    <col min="9221" max="9221" width="9.140625" style="83"/>
    <col min="9222" max="9222" width="13.42578125" style="83" customWidth="1"/>
    <col min="9223" max="9223" width="12.42578125" style="83" customWidth="1"/>
    <col min="9224" max="9224" width="17.140625" style="83" customWidth="1"/>
    <col min="9225" max="9225" width="18.28515625" style="83" customWidth="1"/>
    <col min="9226" max="9226" width="19.7109375" style="83" customWidth="1"/>
    <col min="9227" max="9227" width="30.5703125" style="83" customWidth="1"/>
    <col min="9228" max="9228" width="9.85546875" style="83" customWidth="1"/>
    <col min="9229" max="9229" width="16" style="83" customWidth="1"/>
    <col min="9230" max="9472" width="9.140625" style="83"/>
    <col min="9473" max="9473" width="10.85546875" style="83" customWidth="1"/>
    <col min="9474" max="9474" width="9.140625" style="83"/>
    <col min="9475" max="9475" width="13" style="83" customWidth="1"/>
    <col min="9476" max="9476" width="36" style="83" customWidth="1"/>
    <col min="9477" max="9477" width="9.140625" style="83"/>
    <col min="9478" max="9478" width="13.42578125" style="83" customWidth="1"/>
    <col min="9479" max="9479" width="12.42578125" style="83" customWidth="1"/>
    <col min="9480" max="9480" width="17.140625" style="83" customWidth="1"/>
    <col min="9481" max="9481" width="18.28515625" style="83" customWidth="1"/>
    <col min="9482" max="9482" width="19.7109375" style="83" customWidth="1"/>
    <col min="9483" max="9483" width="30.5703125" style="83" customWidth="1"/>
    <col min="9484" max="9484" width="9.85546875" style="83" customWidth="1"/>
    <col min="9485" max="9485" width="16" style="83" customWidth="1"/>
    <col min="9486" max="9728" width="9.140625" style="83"/>
    <col min="9729" max="9729" width="10.85546875" style="83" customWidth="1"/>
    <col min="9730" max="9730" width="9.140625" style="83"/>
    <col min="9731" max="9731" width="13" style="83" customWidth="1"/>
    <col min="9732" max="9732" width="36" style="83" customWidth="1"/>
    <col min="9733" max="9733" width="9.140625" style="83"/>
    <col min="9734" max="9734" width="13.42578125" style="83" customWidth="1"/>
    <col min="9735" max="9735" width="12.42578125" style="83" customWidth="1"/>
    <col min="9736" max="9736" width="17.140625" style="83" customWidth="1"/>
    <col min="9737" max="9737" width="18.28515625" style="83" customWidth="1"/>
    <col min="9738" max="9738" width="19.7109375" style="83" customWidth="1"/>
    <col min="9739" max="9739" width="30.5703125" style="83" customWidth="1"/>
    <col min="9740" max="9740" width="9.85546875" style="83" customWidth="1"/>
    <col min="9741" max="9741" width="16" style="83" customWidth="1"/>
    <col min="9742" max="9984" width="9.140625" style="83"/>
    <col min="9985" max="9985" width="10.85546875" style="83" customWidth="1"/>
    <col min="9986" max="9986" width="9.140625" style="83"/>
    <col min="9987" max="9987" width="13" style="83" customWidth="1"/>
    <col min="9988" max="9988" width="36" style="83" customWidth="1"/>
    <col min="9989" max="9989" width="9.140625" style="83"/>
    <col min="9990" max="9990" width="13.42578125" style="83" customWidth="1"/>
    <col min="9991" max="9991" width="12.42578125" style="83" customWidth="1"/>
    <col min="9992" max="9992" width="17.140625" style="83" customWidth="1"/>
    <col min="9993" max="9993" width="18.28515625" style="83" customWidth="1"/>
    <col min="9994" max="9994" width="19.7109375" style="83" customWidth="1"/>
    <col min="9995" max="9995" width="30.5703125" style="83" customWidth="1"/>
    <col min="9996" max="9996" width="9.85546875" style="83" customWidth="1"/>
    <col min="9997" max="9997" width="16" style="83" customWidth="1"/>
    <col min="9998" max="10240" width="9.140625" style="83"/>
    <col min="10241" max="10241" width="10.85546875" style="83" customWidth="1"/>
    <col min="10242" max="10242" width="9.140625" style="83"/>
    <col min="10243" max="10243" width="13" style="83" customWidth="1"/>
    <col min="10244" max="10244" width="36" style="83" customWidth="1"/>
    <col min="10245" max="10245" width="9.140625" style="83"/>
    <col min="10246" max="10246" width="13.42578125" style="83" customWidth="1"/>
    <col min="10247" max="10247" width="12.42578125" style="83" customWidth="1"/>
    <col min="10248" max="10248" width="17.140625" style="83" customWidth="1"/>
    <col min="10249" max="10249" width="18.28515625" style="83" customWidth="1"/>
    <col min="10250" max="10250" width="19.7109375" style="83" customWidth="1"/>
    <col min="10251" max="10251" width="30.5703125" style="83" customWidth="1"/>
    <col min="10252" max="10252" width="9.85546875" style="83" customWidth="1"/>
    <col min="10253" max="10253" width="16" style="83" customWidth="1"/>
    <col min="10254" max="10496" width="9.140625" style="83"/>
    <col min="10497" max="10497" width="10.85546875" style="83" customWidth="1"/>
    <col min="10498" max="10498" width="9.140625" style="83"/>
    <col min="10499" max="10499" width="13" style="83" customWidth="1"/>
    <col min="10500" max="10500" width="36" style="83" customWidth="1"/>
    <col min="10501" max="10501" width="9.140625" style="83"/>
    <col min="10502" max="10502" width="13.42578125" style="83" customWidth="1"/>
    <col min="10503" max="10503" width="12.42578125" style="83" customWidth="1"/>
    <col min="10504" max="10504" width="17.140625" style="83" customWidth="1"/>
    <col min="10505" max="10505" width="18.28515625" style="83" customWidth="1"/>
    <col min="10506" max="10506" width="19.7109375" style="83" customWidth="1"/>
    <col min="10507" max="10507" width="30.5703125" style="83" customWidth="1"/>
    <col min="10508" max="10508" width="9.85546875" style="83" customWidth="1"/>
    <col min="10509" max="10509" width="16" style="83" customWidth="1"/>
    <col min="10510" max="10752" width="9.140625" style="83"/>
    <col min="10753" max="10753" width="10.85546875" style="83" customWidth="1"/>
    <col min="10754" max="10754" width="9.140625" style="83"/>
    <col min="10755" max="10755" width="13" style="83" customWidth="1"/>
    <col min="10756" max="10756" width="36" style="83" customWidth="1"/>
    <col min="10757" max="10757" width="9.140625" style="83"/>
    <col min="10758" max="10758" width="13.42578125" style="83" customWidth="1"/>
    <col min="10759" max="10759" width="12.42578125" style="83" customWidth="1"/>
    <col min="10760" max="10760" width="17.140625" style="83" customWidth="1"/>
    <col min="10761" max="10761" width="18.28515625" style="83" customWidth="1"/>
    <col min="10762" max="10762" width="19.7109375" style="83" customWidth="1"/>
    <col min="10763" max="10763" width="30.5703125" style="83" customWidth="1"/>
    <col min="10764" max="10764" width="9.85546875" style="83" customWidth="1"/>
    <col min="10765" max="10765" width="16" style="83" customWidth="1"/>
    <col min="10766" max="11008" width="9.140625" style="83"/>
    <col min="11009" max="11009" width="10.85546875" style="83" customWidth="1"/>
    <col min="11010" max="11010" width="9.140625" style="83"/>
    <col min="11011" max="11011" width="13" style="83" customWidth="1"/>
    <col min="11012" max="11012" width="36" style="83" customWidth="1"/>
    <col min="11013" max="11013" width="9.140625" style="83"/>
    <col min="11014" max="11014" width="13.42578125" style="83" customWidth="1"/>
    <col min="11015" max="11015" width="12.42578125" style="83" customWidth="1"/>
    <col min="11016" max="11016" width="17.140625" style="83" customWidth="1"/>
    <col min="11017" max="11017" width="18.28515625" style="83" customWidth="1"/>
    <col min="11018" max="11018" width="19.7109375" style="83" customWidth="1"/>
    <col min="11019" max="11019" width="30.5703125" style="83" customWidth="1"/>
    <col min="11020" max="11020" width="9.85546875" style="83" customWidth="1"/>
    <col min="11021" max="11021" width="16" style="83" customWidth="1"/>
    <col min="11022" max="11264" width="9.140625" style="83"/>
    <col min="11265" max="11265" width="10.85546875" style="83" customWidth="1"/>
    <col min="11266" max="11266" width="9.140625" style="83"/>
    <col min="11267" max="11267" width="13" style="83" customWidth="1"/>
    <col min="11268" max="11268" width="36" style="83" customWidth="1"/>
    <col min="11269" max="11269" width="9.140625" style="83"/>
    <col min="11270" max="11270" width="13.42578125" style="83" customWidth="1"/>
    <col min="11271" max="11271" width="12.42578125" style="83" customWidth="1"/>
    <col min="11272" max="11272" width="17.140625" style="83" customWidth="1"/>
    <col min="11273" max="11273" width="18.28515625" style="83" customWidth="1"/>
    <col min="11274" max="11274" width="19.7109375" style="83" customWidth="1"/>
    <col min="11275" max="11275" width="30.5703125" style="83" customWidth="1"/>
    <col min="11276" max="11276" width="9.85546875" style="83" customWidth="1"/>
    <col min="11277" max="11277" width="16" style="83" customWidth="1"/>
    <col min="11278" max="11520" width="9.140625" style="83"/>
    <col min="11521" max="11521" width="10.85546875" style="83" customWidth="1"/>
    <col min="11522" max="11522" width="9.140625" style="83"/>
    <col min="11523" max="11523" width="13" style="83" customWidth="1"/>
    <col min="11524" max="11524" width="36" style="83" customWidth="1"/>
    <col min="11525" max="11525" width="9.140625" style="83"/>
    <col min="11526" max="11526" width="13.42578125" style="83" customWidth="1"/>
    <col min="11527" max="11527" width="12.42578125" style="83" customWidth="1"/>
    <col min="11528" max="11528" width="17.140625" style="83" customWidth="1"/>
    <col min="11529" max="11529" width="18.28515625" style="83" customWidth="1"/>
    <col min="11530" max="11530" width="19.7109375" style="83" customWidth="1"/>
    <col min="11531" max="11531" width="30.5703125" style="83" customWidth="1"/>
    <col min="11532" max="11532" width="9.85546875" style="83" customWidth="1"/>
    <col min="11533" max="11533" width="16" style="83" customWidth="1"/>
    <col min="11534" max="11776" width="9.140625" style="83"/>
    <col min="11777" max="11777" width="10.85546875" style="83" customWidth="1"/>
    <col min="11778" max="11778" width="9.140625" style="83"/>
    <col min="11779" max="11779" width="13" style="83" customWidth="1"/>
    <col min="11780" max="11780" width="36" style="83" customWidth="1"/>
    <col min="11781" max="11781" width="9.140625" style="83"/>
    <col min="11782" max="11782" width="13.42578125" style="83" customWidth="1"/>
    <col min="11783" max="11783" width="12.42578125" style="83" customWidth="1"/>
    <col min="11784" max="11784" width="17.140625" style="83" customWidth="1"/>
    <col min="11785" max="11785" width="18.28515625" style="83" customWidth="1"/>
    <col min="11786" max="11786" width="19.7109375" style="83" customWidth="1"/>
    <col min="11787" max="11787" width="30.5703125" style="83" customWidth="1"/>
    <col min="11788" max="11788" width="9.85546875" style="83" customWidth="1"/>
    <col min="11789" max="11789" width="16" style="83" customWidth="1"/>
    <col min="11790" max="12032" width="9.140625" style="83"/>
    <col min="12033" max="12033" width="10.85546875" style="83" customWidth="1"/>
    <col min="12034" max="12034" width="9.140625" style="83"/>
    <col min="12035" max="12035" width="13" style="83" customWidth="1"/>
    <col min="12036" max="12036" width="36" style="83" customWidth="1"/>
    <col min="12037" max="12037" width="9.140625" style="83"/>
    <col min="12038" max="12038" width="13.42578125" style="83" customWidth="1"/>
    <col min="12039" max="12039" width="12.42578125" style="83" customWidth="1"/>
    <col min="12040" max="12040" width="17.140625" style="83" customWidth="1"/>
    <col min="12041" max="12041" width="18.28515625" style="83" customWidth="1"/>
    <col min="12042" max="12042" width="19.7109375" style="83" customWidth="1"/>
    <col min="12043" max="12043" width="30.5703125" style="83" customWidth="1"/>
    <col min="12044" max="12044" width="9.85546875" style="83" customWidth="1"/>
    <col min="12045" max="12045" width="16" style="83" customWidth="1"/>
    <col min="12046" max="12288" width="9.140625" style="83"/>
    <col min="12289" max="12289" width="10.85546875" style="83" customWidth="1"/>
    <col min="12290" max="12290" width="9.140625" style="83"/>
    <col min="12291" max="12291" width="13" style="83" customWidth="1"/>
    <col min="12292" max="12292" width="36" style="83" customWidth="1"/>
    <col min="12293" max="12293" width="9.140625" style="83"/>
    <col min="12294" max="12294" width="13.42578125" style="83" customWidth="1"/>
    <col min="12295" max="12295" width="12.42578125" style="83" customWidth="1"/>
    <col min="12296" max="12296" width="17.140625" style="83" customWidth="1"/>
    <col min="12297" max="12297" width="18.28515625" style="83" customWidth="1"/>
    <col min="12298" max="12298" width="19.7109375" style="83" customWidth="1"/>
    <col min="12299" max="12299" width="30.5703125" style="83" customWidth="1"/>
    <col min="12300" max="12300" width="9.85546875" style="83" customWidth="1"/>
    <col min="12301" max="12301" width="16" style="83" customWidth="1"/>
    <col min="12302" max="12544" width="9.140625" style="83"/>
    <col min="12545" max="12545" width="10.85546875" style="83" customWidth="1"/>
    <col min="12546" max="12546" width="9.140625" style="83"/>
    <col min="12547" max="12547" width="13" style="83" customWidth="1"/>
    <col min="12548" max="12548" width="36" style="83" customWidth="1"/>
    <col min="12549" max="12549" width="9.140625" style="83"/>
    <col min="12550" max="12550" width="13.42578125" style="83" customWidth="1"/>
    <col min="12551" max="12551" width="12.42578125" style="83" customWidth="1"/>
    <col min="12552" max="12552" width="17.140625" style="83" customWidth="1"/>
    <col min="12553" max="12553" width="18.28515625" style="83" customWidth="1"/>
    <col min="12554" max="12554" width="19.7109375" style="83" customWidth="1"/>
    <col min="12555" max="12555" width="30.5703125" style="83" customWidth="1"/>
    <col min="12556" max="12556" width="9.85546875" style="83" customWidth="1"/>
    <col min="12557" max="12557" width="16" style="83" customWidth="1"/>
    <col min="12558" max="12800" width="9.140625" style="83"/>
    <col min="12801" max="12801" width="10.85546875" style="83" customWidth="1"/>
    <col min="12802" max="12802" width="9.140625" style="83"/>
    <col min="12803" max="12803" width="13" style="83" customWidth="1"/>
    <col min="12804" max="12804" width="36" style="83" customWidth="1"/>
    <col min="12805" max="12805" width="9.140625" style="83"/>
    <col min="12806" max="12806" width="13.42578125" style="83" customWidth="1"/>
    <col min="12807" max="12807" width="12.42578125" style="83" customWidth="1"/>
    <col min="12808" max="12808" width="17.140625" style="83" customWidth="1"/>
    <col min="12809" max="12809" width="18.28515625" style="83" customWidth="1"/>
    <col min="12810" max="12810" width="19.7109375" style="83" customWidth="1"/>
    <col min="12811" max="12811" width="30.5703125" style="83" customWidth="1"/>
    <col min="12812" max="12812" width="9.85546875" style="83" customWidth="1"/>
    <col min="12813" max="12813" width="16" style="83" customWidth="1"/>
    <col min="12814" max="13056" width="9.140625" style="83"/>
    <col min="13057" max="13057" width="10.85546875" style="83" customWidth="1"/>
    <col min="13058" max="13058" width="9.140625" style="83"/>
    <col min="13059" max="13059" width="13" style="83" customWidth="1"/>
    <col min="13060" max="13060" width="36" style="83" customWidth="1"/>
    <col min="13061" max="13061" width="9.140625" style="83"/>
    <col min="13062" max="13062" width="13.42578125" style="83" customWidth="1"/>
    <col min="13063" max="13063" width="12.42578125" style="83" customWidth="1"/>
    <col min="13064" max="13064" width="17.140625" style="83" customWidth="1"/>
    <col min="13065" max="13065" width="18.28515625" style="83" customWidth="1"/>
    <col min="13066" max="13066" width="19.7109375" style="83" customWidth="1"/>
    <col min="13067" max="13067" width="30.5703125" style="83" customWidth="1"/>
    <col min="13068" max="13068" width="9.85546875" style="83" customWidth="1"/>
    <col min="13069" max="13069" width="16" style="83" customWidth="1"/>
    <col min="13070" max="13312" width="9.140625" style="83"/>
    <col min="13313" max="13313" width="10.85546875" style="83" customWidth="1"/>
    <col min="13314" max="13314" width="9.140625" style="83"/>
    <col min="13315" max="13315" width="13" style="83" customWidth="1"/>
    <col min="13316" max="13316" width="36" style="83" customWidth="1"/>
    <col min="13317" max="13317" width="9.140625" style="83"/>
    <col min="13318" max="13318" width="13.42578125" style="83" customWidth="1"/>
    <col min="13319" max="13319" width="12.42578125" style="83" customWidth="1"/>
    <col min="13320" max="13320" width="17.140625" style="83" customWidth="1"/>
    <col min="13321" max="13321" width="18.28515625" style="83" customWidth="1"/>
    <col min="13322" max="13322" width="19.7109375" style="83" customWidth="1"/>
    <col min="13323" max="13323" width="30.5703125" style="83" customWidth="1"/>
    <col min="13324" max="13324" width="9.85546875" style="83" customWidth="1"/>
    <col min="13325" max="13325" width="16" style="83" customWidth="1"/>
    <col min="13326" max="13568" width="9.140625" style="83"/>
    <col min="13569" max="13569" width="10.85546875" style="83" customWidth="1"/>
    <col min="13570" max="13570" width="9.140625" style="83"/>
    <col min="13571" max="13571" width="13" style="83" customWidth="1"/>
    <col min="13572" max="13572" width="36" style="83" customWidth="1"/>
    <col min="13573" max="13573" width="9.140625" style="83"/>
    <col min="13574" max="13574" width="13.42578125" style="83" customWidth="1"/>
    <col min="13575" max="13575" width="12.42578125" style="83" customWidth="1"/>
    <col min="13576" max="13576" width="17.140625" style="83" customWidth="1"/>
    <col min="13577" max="13577" width="18.28515625" style="83" customWidth="1"/>
    <col min="13578" max="13578" width="19.7109375" style="83" customWidth="1"/>
    <col min="13579" max="13579" width="30.5703125" style="83" customWidth="1"/>
    <col min="13580" max="13580" width="9.85546875" style="83" customWidth="1"/>
    <col min="13581" max="13581" width="16" style="83" customWidth="1"/>
    <col min="13582" max="13824" width="9.140625" style="83"/>
    <col min="13825" max="13825" width="10.85546875" style="83" customWidth="1"/>
    <col min="13826" max="13826" width="9.140625" style="83"/>
    <col min="13827" max="13827" width="13" style="83" customWidth="1"/>
    <col min="13828" max="13828" width="36" style="83" customWidth="1"/>
    <col min="13829" max="13829" width="9.140625" style="83"/>
    <col min="13830" max="13830" width="13.42578125" style="83" customWidth="1"/>
    <col min="13831" max="13831" width="12.42578125" style="83" customWidth="1"/>
    <col min="13832" max="13832" width="17.140625" style="83" customWidth="1"/>
    <col min="13833" max="13833" width="18.28515625" style="83" customWidth="1"/>
    <col min="13834" max="13834" width="19.7109375" style="83" customWidth="1"/>
    <col min="13835" max="13835" width="30.5703125" style="83" customWidth="1"/>
    <col min="13836" max="13836" width="9.85546875" style="83" customWidth="1"/>
    <col min="13837" max="13837" width="16" style="83" customWidth="1"/>
    <col min="13838" max="14080" width="9.140625" style="83"/>
    <col min="14081" max="14081" width="10.85546875" style="83" customWidth="1"/>
    <col min="14082" max="14082" width="9.140625" style="83"/>
    <col min="14083" max="14083" width="13" style="83" customWidth="1"/>
    <col min="14084" max="14084" width="36" style="83" customWidth="1"/>
    <col min="14085" max="14085" width="9.140625" style="83"/>
    <col min="14086" max="14086" width="13.42578125" style="83" customWidth="1"/>
    <col min="14087" max="14087" width="12.42578125" style="83" customWidth="1"/>
    <col min="14088" max="14088" width="17.140625" style="83" customWidth="1"/>
    <col min="14089" max="14089" width="18.28515625" style="83" customWidth="1"/>
    <col min="14090" max="14090" width="19.7109375" style="83" customWidth="1"/>
    <col min="14091" max="14091" width="30.5703125" style="83" customWidth="1"/>
    <col min="14092" max="14092" width="9.85546875" style="83" customWidth="1"/>
    <col min="14093" max="14093" width="16" style="83" customWidth="1"/>
    <col min="14094" max="14336" width="9.140625" style="83"/>
    <col min="14337" max="14337" width="10.85546875" style="83" customWidth="1"/>
    <col min="14338" max="14338" width="9.140625" style="83"/>
    <col min="14339" max="14339" width="13" style="83" customWidth="1"/>
    <col min="14340" max="14340" width="36" style="83" customWidth="1"/>
    <col min="14341" max="14341" width="9.140625" style="83"/>
    <col min="14342" max="14342" width="13.42578125" style="83" customWidth="1"/>
    <col min="14343" max="14343" width="12.42578125" style="83" customWidth="1"/>
    <col min="14344" max="14344" width="17.140625" style="83" customWidth="1"/>
    <col min="14345" max="14345" width="18.28515625" style="83" customWidth="1"/>
    <col min="14346" max="14346" width="19.7109375" style="83" customWidth="1"/>
    <col min="14347" max="14347" width="30.5703125" style="83" customWidth="1"/>
    <col min="14348" max="14348" width="9.85546875" style="83" customWidth="1"/>
    <col min="14349" max="14349" width="16" style="83" customWidth="1"/>
    <col min="14350" max="14592" width="9.140625" style="83"/>
    <col min="14593" max="14593" width="10.85546875" style="83" customWidth="1"/>
    <col min="14594" max="14594" width="9.140625" style="83"/>
    <col min="14595" max="14595" width="13" style="83" customWidth="1"/>
    <col min="14596" max="14596" width="36" style="83" customWidth="1"/>
    <col min="14597" max="14597" width="9.140625" style="83"/>
    <col min="14598" max="14598" width="13.42578125" style="83" customWidth="1"/>
    <col min="14599" max="14599" width="12.42578125" style="83" customWidth="1"/>
    <col min="14600" max="14600" width="17.140625" style="83" customWidth="1"/>
    <col min="14601" max="14601" width="18.28515625" style="83" customWidth="1"/>
    <col min="14602" max="14602" width="19.7109375" style="83" customWidth="1"/>
    <col min="14603" max="14603" width="30.5703125" style="83" customWidth="1"/>
    <col min="14604" max="14604" width="9.85546875" style="83" customWidth="1"/>
    <col min="14605" max="14605" width="16" style="83" customWidth="1"/>
    <col min="14606" max="14848" width="9.140625" style="83"/>
    <col min="14849" max="14849" width="10.85546875" style="83" customWidth="1"/>
    <col min="14850" max="14850" width="9.140625" style="83"/>
    <col min="14851" max="14851" width="13" style="83" customWidth="1"/>
    <col min="14852" max="14852" width="36" style="83" customWidth="1"/>
    <col min="14853" max="14853" width="9.140625" style="83"/>
    <col min="14854" max="14854" width="13.42578125" style="83" customWidth="1"/>
    <col min="14855" max="14855" width="12.42578125" style="83" customWidth="1"/>
    <col min="14856" max="14856" width="17.140625" style="83" customWidth="1"/>
    <col min="14857" max="14857" width="18.28515625" style="83" customWidth="1"/>
    <col min="14858" max="14858" width="19.7109375" style="83" customWidth="1"/>
    <col min="14859" max="14859" width="30.5703125" style="83" customWidth="1"/>
    <col min="14860" max="14860" width="9.85546875" style="83" customWidth="1"/>
    <col min="14861" max="14861" width="16" style="83" customWidth="1"/>
    <col min="14862" max="15104" width="9.140625" style="83"/>
    <col min="15105" max="15105" width="10.85546875" style="83" customWidth="1"/>
    <col min="15106" max="15106" width="9.140625" style="83"/>
    <col min="15107" max="15107" width="13" style="83" customWidth="1"/>
    <col min="15108" max="15108" width="36" style="83" customWidth="1"/>
    <col min="15109" max="15109" width="9.140625" style="83"/>
    <col min="15110" max="15110" width="13.42578125" style="83" customWidth="1"/>
    <col min="15111" max="15111" width="12.42578125" style="83" customWidth="1"/>
    <col min="15112" max="15112" width="17.140625" style="83" customWidth="1"/>
    <col min="15113" max="15113" width="18.28515625" style="83" customWidth="1"/>
    <col min="15114" max="15114" width="19.7109375" style="83" customWidth="1"/>
    <col min="15115" max="15115" width="30.5703125" style="83" customWidth="1"/>
    <col min="15116" max="15116" width="9.85546875" style="83" customWidth="1"/>
    <col min="15117" max="15117" width="16" style="83" customWidth="1"/>
    <col min="15118" max="15360" width="9.140625" style="83"/>
    <col min="15361" max="15361" width="10.85546875" style="83" customWidth="1"/>
    <col min="15362" max="15362" width="9.140625" style="83"/>
    <col min="15363" max="15363" width="13" style="83" customWidth="1"/>
    <col min="15364" max="15364" width="36" style="83" customWidth="1"/>
    <col min="15365" max="15365" width="9.140625" style="83"/>
    <col min="15366" max="15366" width="13.42578125" style="83" customWidth="1"/>
    <col min="15367" max="15367" width="12.42578125" style="83" customWidth="1"/>
    <col min="15368" max="15368" width="17.140625" style="83" customWidth="1"/>
    <col min="15369" max="15369" width="18.28515625" style="83" customWidth="1"/>
    <col min="15370" max="15370" width="19.7109375" style="83" customWidth="1"/>
    <col min="15371" max="15371" width="30.5703125" style="83" customWidth="1"/>
    <col min="15372" max="15372" width="9.85546875" style="83" customWidth="1"/>
    <col min="15373" max="15373" width="16" style="83" customWidth="1"/>
    <col min="15374" max="15616" width="9.140625" style="83"/>
    <col min="15617" max="15617" width="10.85546875" style="83" customWidth="1"/>
    <col min="15618" max="15618" width="9.140625" style="83"/>
    <col min="15619" max="15619" width="13" style="83" customWidth="1"/>
    <col min="15620" max="15620" width="36" style="83" customWidth="1"/>
    <col min="15621" max="15621" width="9.140625" style="83"/>
    <col min="15622" max="15622" width="13.42578125" style="83" customWidth="1"/>
    <col min="15623" max="15623" width="12.42578125" style="83" customWidth="1"/>
    <col min="15624" max="15624" width="17.140625" style="83" customWidth="1"/>
    <col min="15625" max="15625" width="18.28515625" style="83" customWidth="1"/>
    <col min="15626" max="15626" width="19.7109375" style="83" customWidth="1"/>
    <col min="15627" max="15627" width="30.5703125" style="83" customWidth="1"/>
    <col min="15628" max="15628" width="9.85546875" style="83" customWidth="1"/>
    <col min="15629" max="15629" width="16" style="83" customWidth="1"/>
    <col min="15630" max="15872" width="9.140625" style="83"/>
    <col min="15873" max="15873" width="10.85546875" style="83" customWidth="1"/>
    <col min="15874" max="15874" width="9.140625" style="83"/>
    <col min="15875" max="15875" width="13" style="83" customWidth="1"/>
    <col min="15876" max="15876" width="36" style="83" customWidth="1"/>
    <col min="15877" max="15877" width="9.140625" style="83"/>
    <col min="15878" max="15878" width="13.42578125" style="83" customWidth="1"/>
    <col min="15879" max="15879" width="12.42578125" style="83" customWidth="1"/>
    <col min="15880" max="15880" width="17.140625" style="83" customWidth="1"/>
    <col min="15881" max="15881" width="18.28515625" style="83" customWidth="1"/>
    <col min="15882" max="15882" width="19.7109375" style="83" customWidth="1"/>
    <col min="15883" max="15883" width="30.5703125" style="83" customWidth="1"/>
    <col min="15884" max="15884" width="9.85546875" style="83" customWidth="1"/>
    <col min="15885" max="15885" width="16" style="83" customWidth="1"/>
    <col min="15886" max="16128" width="9.140625" style="83"/>
    <col min="16129" max="16129" width="10.85546875" style="83" customWidth="1"/>
    <col min="16130" max="16130" width="9.140625" style="83"/>
    <col min="16131" max="16131" width="13" style="83" customWidth="1"/>
    <col min="16132" max="16132" width="36" style="83" customWidth="1"/>
    <col min="16133" max="16133" width="9.140625" style="83"/>
    <col min="16134" max="16134" width="13.42578125" style="83" customWidth="1"/>
    <col min="16135" max="16135" width="12.42578125" style="83" customWidth="1"/>
    <col min="16136" max="16136" width="17.140625" style="83" customWidth="1"/>
    <col min="16137" max="16137" width="18.28515625" style="83" customWidth="1"/>
    <col min="16138" max="16138" width="19.7109375" style="83" customWidth="1"/>
    <col min="16139" max="16139" width="30.5703125" style="83" customWidth="1"/>
    <col min="16140" max="16140" width="9.85546875" style="83" customWidth="1"/>
    <col min="16141" max="16141" width="16" style="83" customWidth="1"/>
    <col min="16142" max="16384" width="9.140625" style="83"/>
  </cols>
  <sheetData>
    <row r="1" spans="1:13" ht="15">
      <c r="A1" s="79" t="s">
        <v>206</v>
      </c>
      <c r="B1" s="80"/>
      <c r="C1" s="80"/>
      <c r="D1" s="80"/>
      <c r="E1" s="80"/>
      <c r="F1" s="80"/>
      <c r="G1" s="81"/>
      <c r="H1" s="81"/>
      <c r="I1" s="80"/>
      <c r="J1" s="80"/>
      <c r="K1" s="80"/>
      <c r="L1" s="80"/>
      <c r="M1" s="82"/>
    </row>
    <row r="2" spans="1:13" ht="15">
      <c r="A2" s="84"/>
      <c r="B2" s="85"/>
      <c r="C2" s="85"/>
      <c r="D2" s="85"/>
      <c r="E2" s="85"/>
      <c r="F2" s="85"/>
      <c r="G2" s="86"/>
      <c r="H2" s="86"/>
      <c r="I2" s="85"/>
      <c r="J2" s="85"/>
      <c r="K2" s="85"/>
      <c r="L2" s="85"/>
      <c r="M2" s="87"/>
    </row>
    <row r="3" spans="1:13" ht="15">
      <c r="A3" s="84"/>
      <c r="B3" s="85"/>
      <c r="C3" s="85"/>
      <c r="D3" s="85"/>
      <c r="E3" s="85"/>
      <c r="F3" s="85"/>
      <c r="G3" s="86"/>
      <c r="H3" s="86"/>
      <c r="I3" s="85"/>
      <c r="J3" s="85"/>
      <c r="K3" s="85"/>
      <c r="L3" s="85"/>
      <c r="M3" s="87"/>
    </row>
    <row r="4" spans="1:13" ht="33" customHeight="1" thickBot="1">
      <c r="A4" s="88"/>
      <c r="B4" s="89"/>
      <c r="C4" s="89"/>
      <c r="D4" s="89"/>
      <c r="E4" s="89"/>
      <c r="F4" s="90"/>
      <c r="G4" s="91"/>
      <c r="H4" s="91"/>
      <c r="I4" s="91"/>
      <c r="J4" s="92"/>
      <c r="K4" s="92"/>
      <c r="L4" s="93"/>
      <c r="M4" s="94"/>
    </row>
    <row r="5" spans="1:13" ht="29.25" customHeight="1" thickBot="1">
      <c r="A5" s="95" t="s">
        <v>195</v>
      </c>
      <c r="B5" s="96" t="s">
        <v>94</v>
      </c>
      <c r="C5" s="97" t="s">
        <v>196</v>
      </c>
      <c r="D5" s="97" t="s">
        <v>92</v>
      </c>
      <c r="E5" s="97" t="s">
        <v>197</v>
      </c>
      <c r="F5" s="97" t="s">
        <v>198</v>
      </c>
      <c r="G5" s="98" t="s">
        <v>199</v>
      </c>
      <c r="H5" s="98" t="s">
        <v>200</v>
      </c>
      <c r="I5" s="99" t="s">
        <v>201</v>
      </c>
      <c r="J5" s="97" t="s">
        <v>78</v>
      </c>
      <c r="K5" s="100" t="s">
        <v>77</v>
      </c>
      <c r="L5" s="97" t="s">
        <v>202</v>
      </c>
      <c r="M5" s="101" t="s">
        <v>203</v>
      </c>
    </row>
    <row r="6" spans="1:13" s="112" customFormat="1" ht="26.25" customHeight="1" thickBot="1">
      <c r="A6" s="102">
        <v>26</v>
      </c>
      <c r="B6" s="103">
        <v>14</v>
      </c>
      <c r="C6" s="104">
        <v>3</v>
      </c>
      <c r="D6" s="16" t="s">
        <v>47</v>
      </c>
      <c r="E6" s="161" t="s">
        <v>12</v>
      </c>
      <c r="F6" s="105">
        <v>3</v>
      </c>
      <c r="G6" s="106">
        <v>114.58</v>
      </c>
      <c r="H6" s="107">
        <f>F6*G6</f>
        <v>343.74</v>
      </c>
      <c r="I6" s="108">
        <f>SUM(H6:H12)</f>
        <v>1906.63</v>
      </c>
      <c r="J6" s="109" t="s">
        <v>207</v>
      </c>
      <c r="K6" s="110" t="s">
        <v>116</v>
      </c>
      <c r="L6" s="111" t="s">
        <v>192</v>
      </c>
      <c r="M6" s="162" t="s">
        <v>211</v>
      </c>
    </row>
    <row r="7" spans="1:13" s="112" customFormat="1" ht="26.25" thickBot="1">
      <c r="A7" s="113"/>
      <c r="B7" s="114">
        <v>16</v>
      </c>
      <c r="C7" s="115">
        <v>3</v>
      </c>
      <c r="D7" s="16" t="s">
        <v>43</v>
      </c>
      <c r="E7" s="161" t="s">
        <v>12</v>
      </c>
      <c r="F7" s="115">
        <v>3</v>
      </c>
      <c r="G7" s="118">
        <v>109.23</v>
      </c>
      <c r="H7" s="107">
        <f>F7*G7</f>
        <v>327.69</v>
      </c>
      <c r="I7" s="120"/>
      <c r="J7" s="121"/>
      <c r="K7" s="122"/>
      <c r="L7" s="123"/>
      <c r="M7" s="121"/>
    </row>
    <row r="8" spans="1:13" s="112" customFormat="1" ht="26.25" thickBot="1">
      <c r="A8" s="113"/>
      <c r="B8" s="114">
        <v>19</v>
      </c>
      <c r="C8" s="115">
        <v>1</v>
      </c>
      <c r="D8" s="16" t="s">
        <v>37</v>
      </c>
      <c r="E8" s="161" t="s">
        <v>12</v>
      </c>
      <c r="F8" s="115">
        <v>1</v>
      </c>
      <c r="G8" s="118">
        <v>197.37</v>
      </c>
      <c r="H8" s="107">
        <f>F8*G8</f>
        <v>197.37</v>
      </c>
      <c r="I8" s="120"/>
      <c r="J8" s="121"/>
      <c r="K8" s="122"/>
      <c r="L8" s="123"/>
      <c r="M8" s="121"/>
    </row>
    <row r="9" spans="1:13" s="112" customFormat="1" ht="25.5">
      <c r="A9" s="113"/>
      <c r="B9" s="114">
        <v>21</v>
      </c>
      <c r="C9" s="115">
        <v>1</v>
      </c>
      <c r="D9" s="16" t="s">
        <v>33</v>
      </c>
      <c r="E9" s="161" t="s">
        <v>12</v>
      </c>
      <c r="F9" s="115">
        <v>1</v>
      </c>
      <c r="G9" s="118">
        <v>189.62</v>
      </c>
      <c r="H9" s="107">
        <f>F9*G9</f>
        <v>189.62</v>
      </c>
      <c r="I9" s="120"/>
      <c r="J9" s="121"/>
      <c r="K9" s="122"/>
      <c r="L9" s="123"/>
      <c r="M9" s="121"/>
    </row>
    <row r="10" spans="1:13" s="112" customFormat="1" ht="25.5">
      <c r="A10" s="113"/>
      <c r="B10" s="114">
        <v>25</v>
      </c>
      <c r="C10" s="115">
        <v>1</v>
      </c>
      <c r="D10" s="16" t="s">
        <v>25</v>
      </c>
      <c r="E10" s="161" t="s">
        <v>12</v>
      </c>
      <c r="F10" s="115">
        <v>1</v>
      </c>
      <c r="G10" s="118">
        <v>233.31</v>
      </c>
      <c r="H10" s="119">
        <f>F10*G10</f>
        <v>233.31</v>
      </c>
      <c r="I10" s="120"/>
      <c r="J10" s="121"/>
      <c r="K10" s="122"/>
      <c r="L10" s="123"/>
      <c r="M10" s="121"/>
    </row>
    <row r="11" spans="1:13" s="112" customFormat="1" ht="25.5">
      <c r="A11" s="113"/>
      <c r="B11" s="114">
        <v>27</v>
      </c>
      <c r="C11" s="115">
        <v>1</v>
      </c>
      <c r="D11" s="16" t="s">
        <v>21</v>
      </c>
      <c r="E11" s="161" t="s">
        <v>12</v>
      </c>
      <c r="F11" s="115">
        <v>1</v>
      </c>
      <c r="G11" s="118">
        <v>215.64</v>
      </c>
      <c r="H11" s="119">
        <f>F11*G11</f>
        <v>215.64</v>
      </c>
      <c r="I11" s="120"/>
      <c r="J11" s="121"/>
      <c r="K11" s="122"/>
      <c r="L11" s="123"/>
      <c r="M11" s="121"/>
    </row>
    <row r="12" spans="1:13" s="112" customFormat="1" ht="26.25" thickBot="1">
      <c r="A12" s="124"/>
      <c r="B12" s="125">
        <v>29</v>
      </c>
      <c r="C12" s="126">
        <v>1</v>
      </c>
      <c r="D12" s="16" t="s">
        <v>17</v>
      </c>
      <c r="E12" s="161" t="s">
        <v>12</v>
      </c>
      <c r="F12" s="126">
        <v>1</v>
      </c>
      <c r="G12" s="127">
        <v>399.26</v>
      </c>
      <c r="H12" s="128">
        <f>F12*G12</f>
        <v>399.26</v>
      </c>
      <c r="I12" s="129"/>
      <c r="J12" s="130"/>
      <c r="K12" s="131"/>
      <c r="L12" s="132"/>
      <c r="M12" s="163"/>
    </row>
    <row r="13" spans="1:13" s="112" customFormat="1" ht="13.5" customHeight="1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s="112" customFormat="1" ht="53.25" customHeight="1">
      <c r="A14" s="102">
        <v>26</v>
      </c>
      <c r="B14" s="103">
        <v>31</v>
      </c>
      <c r="C14" s="105">
        <v>20</v>
      </c>
      <c r="D14" s="16" t="s">
        <v>10</v>
      </c>
      <c r="E14" s="104" t="s">
        <v>197</v>
      </c>
      <c r="F14" s="105">
        <v>20</v>
      </c>
      <c r="G14" s="106">
        <v>525.19000000000005</v>
      </c>
      <c r="H14" s="107">
        <f>F14*G14</f>
        <v>10503.8</v>
      </c>
      <c r="I14" s="108">
        <f>SUM(H14:H15)</f>
        <v>10503.8</v>
      </c>
      <c r="J14" s="109" t="s">
        <v>209</v>
      </c>
      <c r="K14" s="110" t="s">
        <v>208</v>
      </c>
      <c r="L14" s="111" t="s">
        <v>192</v>
      </c>
      <c r="M14" s="109" t="s">
        <v>210</v>
      </c>
    </row>
    <row r="15" spans="1:13" s="112" customFormat="1" ht="8.25" customHeight="1">
      <c r="A15" s="134"/>
      <c r="B15" s="114"/>
      <c r="C15" s="115"/>
      <c r="D15" s="116"/>
      <c r="E15" s="117"/>
      <c r="F15" s="115"/>
      <c r="G15" s="118"/>
      <c r="H15" s="119"/>
      <c r="I15" s="135"/>
      <c r="J15" s="136"/>
      <c r="K15" s="137"/>
      <c r="L15" s="138"/>
      <c r="M15" s="136"/>
    </row>
    <row r="16" spans="1:13" s="112" customFormat="1" ht="13.5" customHeight="1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2:12" s="112" customFormat="1" ht="16.5" thickBot="1">
      <c r="B17" s="140"/>
      <c r="H17" s="141"/>
      <c r="I17" s="142"/>
      <c r="K17" s="140"/>
    </row>
    <row r="18" spans="2:12" s="112" customFormat="1" ht="18.75" thickBot="1">
      <c r="B18" s="140"/>
      <c r="F18" s="143" t="s">
        <v>204</v>
      </c>
      <c r="G18" s="144"/>
      <c r="H18" s="145"/>
      <c r="I18" s="146">
        <f>SUM(I17:I17,I14,I6)</f>
        <v>12410.43</v>
      </c>
      <c r="K18" s="140"/>
    </row>
    <row r="19" spans="2:12" s="112" customFormat="1">
      <c r="B19" s="147"/>
      <c r="D19" s="148"/>
      <c r="E19" s="148"/>
      <c r="F19" s="148"/>
      <c r="G19" s="148"/>
      <c r="H19" s="148"/>
      <c r="I19" s="149"/>
      <c r="K19" s="147"/>
    </row>
    <row r="20" spans="2:12" s="112" customFormat="1">
      <c r="B20" s="147"/>
      <c r="D20" s="148"/>
      <c r="E20" s="148"/>
      <c r="F20" s="148"/>
      <c r="G20" s="148"/>
      <c r="H20" s="148"/>
      <c r="I20" s="149"/>
      <c r="K20" s="147"/>
    </row>
    <row r="21" spans="2:12" s="112" customFormat="1" ht="15">
      <c r="B21" s="142"/>
      <c r="C21" s="150" t="s">
        <v>205</v>
      </c>
      <c r="D21" s="151"/>
      <c r="E21" s="148"/>
      <c r="F21" s="148"/>
      <c r="G21" s="148"/>
      <c r="H21" s="148"/>
      <c r="I21" s="149"/>
      <c r="K21" s="152"/>
      <c r="L21" s="153"/>
    </row>
    <row r="22" spans="2:12" s="112" customFormat="1" ht="15">
      <c r="B22" s="142"/>
      <c r="C22" s="150"/>
      <c r="D22" s="151"/>
      <c r="E22" s="148"/>
      <c r="F22" s="148"/>
      <c r="G22" s="148"/>
      <c r="H22" s="148"/>
      <c r="I22" s="149"/>
      <c r="K22" s="152"/>
      <c r="L22" s="153"/>
    </row>
    <row r="23" spans="2:12" ht="15">
      <c r="B23" s="154"/>
      <c r="C23" s="155"/>
      <c r="D23" s="155"/>
      <c r="K23" s="157"/>
      <c r="L23" s="158"/>
    </row>
    <row r="24" spans="2:12" ht="15">
      <c r="B24" s="154"/>
      <c r="C24" s="155"/>
      <c r="D24" s="159"/>
      <c r="K24" s="157"/>
      <c r="L24" s="158"/>
    </row>
  </sheetData>
  <mergeCells count="27">
    <mergeCell ref="C23:D23"/>
    <mergeCell ref="K23:L23"/>
    <mergeCell ref="C24:D24"/>
    <mergeCell ref="K24:L24"/>
    <mergeCell ref="A16:M16"/>
    <mergeCell ref="F18:H18"/>
    <mergeCell ref="C21:D21"/>
    <mergeCell ref="K21:L21"/>
    <mergeCell ref="C22:D22"/>
    <mergeCell ref="K22:L22"/>
    <mergeCell ref="M6:M12"/>
    <mergeCell ref="A13:M13"/>
    <mergeCell ref="A14:A15"/>
    <mergeCell ref="I14:I15"/>
    <mergeCell ref="J14:J15"/>
    <mergeCell ref="K14:K15"/>
    <mergeCell ref="L14:L15"/>
    <mergeCell ref="M14:M15"/>
    <mergeCell ref="A1:L3"/>
    <mergeCell ref="A4:E4"/>
    <mergeCell ref="F4:I4"/>
    <mergeCell ref="J4:K4"/>
    <mergeCell ref="A6:A12"/>
    <mergeCell ref="I6:I12"/>
    <mergeCell ref="J6:J12"/>
    <mergeCell ref="K6:K12"/>
    <mergeCell ref="L6:L12"/>
  </mergeCells>
  <pageMargins left="0.51181102362204722" right="0.51181102362204722" top="1.7716535433070868" bottom="0.78740157480314965" header="0.31496062992125984" footer="0.31496062992125984"/>
  <pageSetup paperSize="9" scale="5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ITENS FINAL</vt:lpstr>
      <vt:lpstr>1ª COMPRA-CAP</vt:lpstr>
      <vt:lpstr>'1ª COMPRA-CAP'!Area_de_impressao</vt:lpstr>
      <vt:lpstr>'PLANILHA DE ITENS FINAL'!Excel_BuiltIn__FilterDatabase</vt:lpstr>
      <vt:lpstr>'PLANILHA DE ITENS FINAL'!Titulos_de_impressao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IFSP</dc:creator>
  <cp:lastModifiedBy>Israel Souza Moraes</cp:lastModifiedBy>
  <dcterms:created xsi:type="dcterms:W3CDTF">2020-07-29T17:28:18Z</dcterms:created>
  <dcterms:modified xsi:type="dcterms:W3CDTF">2020-11-30T16:15:31Z</dcterms:modified>
</cp:coreProperties>
</file>