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LANILHA DE ITENS FINAL" sheetId="1" r:id="rId1"/>
    <sheet name="NÃO PREENCHER - TR" sheetId="2" r:id="rId2"/>
    <sheet name="NÃO PREENCHER-MAPA COMPARATIVO" sheetId="3" r:id="rId3"/>
  </sheets>
  <definedNames>
    <definedName name="Excel_BuiltIn__FilterDatabase" localSheetId="0">'PLANILHA DE ITENS FINAL'!$A$2:$DD$120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D2" authorId="0">
      <text>
        <r>
          <rPr>
            <b/>
            <sz val="9"/>
            <color indexed="8"/>
            <rFont val="Segoe UI"/>
            <family val="2"/>
          </rPr>
          <t>SOMA DOS CÂMPUS SEM UASG - CINZA</t>
        </r>
      </text>
    </comment>
  </commentList>
</comments>
</file>

<file path=xl/sharedStrings.xml><?xml version="1.0" encoding="utf-8"?>
<sst xmlns="http://schemas.openxmlformats.org/spreadsheetml/2006/main" count="2714" uniqueCount="758">
  <si>
    <t>CÂMPUS RESPONSÁVEIS (SIGLAS)</t>
  </si>
  <si>
    <t>NATUREZA DE DESPESA</t>
  </si>
  <si>
    <t>NOME LICITAÇÃO SRP</t>
  </si>
  <si>
    <t>NÚMERO SUBELEMENTO</t>
  </si>
  <si>
    <t>DESCRIÇÃO SUBELEMENTO</t>
  </si>
  <si>
    <t>Nº IRP</t>
  </si>
  <si>
    <t>Nº SRP</t>
  </si>
  <si>
    <t>Nº PROCESSO ORIGINAL</t>
  </si>
  <si>
    <t>UASG GERENCIADORA</t>
  </si>
  <si>
    <t>VALIDADE DA ATA</t>
  </si>
  <si>
    <t>PRAZO DE ENTREGA</t>
  </si>
  <si>
    <t>LOTE</t>
  </si>
  <si>
    <t>DIREITO DE PREFERÊNCIA</t>
  </si>
  <si>
    <t>DECRETO</t>
  </si>
  <si>
    <t>PERCENTUAL DE MARGEM DE PREF.</t>
  </si>
  <si>
    <t>ITEM</t>
  </si>
  <si>
    <t>CÓDIGO CATMAT - BR</t>
  </si>
  <si>
    <t>DESCRIÇÃO SUMÁRIA</t>
  </si>
  <si>
    <t>DESCRIÇÃO COMPLETA</t>
  </si>
  <si>
    <t>UNIDADE DE FORNECIMENTO</t>
  </si>
  <si>
    <t>QUANTIDADE ESTIMADA TOTAL</t>
  </si>
  <si>
    <t>EMPRESA 01</t>
  </si>
  <si>
    <t>CNPJ EMPRESA 01</t>
  </si>
  <si>
    <t>VALOR ORÇAMENTO 01</t>
  </si>
  <si>
    <t>EMPRESA 02</t>
  </si>
  <si>
    <t>CNPJ EMPRESA 02</t>
  </si>
  <si>
    <t>VALOR ORÇAMENTO 02</t>
  </si>
  <si>
    <t>EMPRESA 03</t>
  </si>
  <si>
    <t>CNPJ EMPRESA 03</t>
  </si>
  <si>
    <t>VALOR ORÇAMENTO 03</t>
  </si>
  <si>
    <t>VALOR UNITÁRIO ESTIMADO</t>
  </si>
  <si>
    <t>VALOR ESTIMADO TOTAL</t>
  </si>
  <si>
    <t>VALOR TOTAL HOMOLOGADO</t>
  </si>
  <si>
    <t>FORNECEDOR</t>
  </si>
  <si>
    <t>CNPJ</t>
  </si>
  <si>
    <t>MARCA</t>
  </si>
  <si>
    <t>FABRICANTE</t>
  </si>
  <si>
    <t>MODELO / VERSÃO</t>
  </si>
  <si>
    <t>ARQ</t>
  </si>
  <si>
    <t>ARS</t>
  </si>
  <si>
    <t>AVR</t>
  </si>
  <si>
    <t>BRA</t>
  </si>
  <si>
    <t>BRI</t>
  </si>
  <si>
    <t>BRT</t>
  </si>
  <si>
    <t>BRU</t>
  </si>
  <si>
    <t>BTV</t>
  </si>
  <si>
    <t>CAR</t>
  </si>
  <si>
    <t>CBT</t>
  </si>
  <si>
    <t>CJO</t>
  </si>
  <si>
    <t>CMP</t>
  </si>
  <si>
    <t>CPB</t>
  </si>
  <si>
    <t>CPV</t>
  </si>
  <si>
    <t>CTD</t>
  </si>
  <si>
    <t>FER</t>
  </si>
  <si>
    <t>FRM</t>
  </si>
  <si>
    <t xml:space="preserve"> GRU</t>
  </si>
  <si>
    <t>HTO</t>
  </si>
  <si>
    <t>IQB</t>
  </si>
  <si>
    <t>ISA</t>
  </si>
  <si>
    <t>ITP</t>
  </si>
  <si>
    <t>ITQ</t>
  </si>
  <si>
    <t>ITS</t>
  </si>
  <si>
    <t>ITV</t>
  </si>
  <si>
    <t>JCR</t>
  </si>
  <si>
    <t>JND</t>
  </si>
  <si>
    <t>LIM</t>
  </si>
  <si>
    <t>MCC</t>
  </si>
  <si>
    <t>MRL</t>
  </si>
  <si>
    <t>MTO</t>
  </si>
  <si>
    <t>PEP</t>
  </si>
  <si>
    <t>PGP</t>
  </si>
  <si>
    <t>PPR</t>
  </si>
  <si>
    <t>PRC</t>
  </si>
  <si>
    <t>PRT</t>
  </si>
  <si>
    <t>PSG</t>
  </si>
  <si>
    <t>PTB</t>
  </si>
  <si>
    <t>RIBEIRÃO PRETO</t>
  </si>
  <si>
    <t>RCL</t>
  </si>
  <si>
    <t>RGT</t>
  </si>
  <si>
    <t>SBV</t>
  </si>
  <si>
    <t>SCL</t>
  </si>
  <si>
    <t>SJC</t>
  </si>
  <si>
    <t>SLT</t>
  </si>
  <si>
    <t>SOR</t>
  </si>
  <si>
    <t>SMP</t>
  </si>
  <si>
    <t>SPO</t>
  </si>
  <si>
    <t>SRQ</t>
  </si>
  <si>
    <t>SRT</t>
  </si>
  <si>
    <t>SZN</t>
  </si>
  <si>
    <t>STA</t>
  </si>
  <si>
    <t>TUP</t>
  </si>
  <si>
    <t>UBT</t>
  </si>
  <si>
    <t>VTP</t>
  </si>
  <si>
    <t>REITORIA CMA/DADM</t>
  </si>
  <si>
    <t>PRD-TI</t>
  </si>
  <si>
    <t>DADI - TI</t>
  </si>
  <si>
    <t>DASI - TI</t>
  </si>
  <si>
    <t>PRP</t>
  </si>
  <si>
    <t>GAB</t>
  </si>
  <si>
    <t>NGP SBV</t>
  </si>
  <si>
    <t>UADIN</t>
  </si>
  <si>
    <t>PRD (PESSOAL)</t>
  </si>
  <si>
    <t>PRX</t>
  </si>
  <si>
    <t>TOTAL REITORIA</t>
  </si>
  <si>
    <t>SUZANO</t>
  </si>
  <si>
    <t>CONSUMO</t>
  </si>
  <si>
    <t xml:space="preserve"> MATERIAL PARA MANUTENÇÃO DE BENS IMÓVEIS E INSTALAÇÕES</t>
  </si>
  <si>
    <t>12/2020</t>
  </si>
  <si>
    <t>23305.002988.2020-74</t>
  </si>
  <si>
    <t>30 DIAS</t>
  </si>
  <si>
    <t>GRUPO 01</t>
  </si>
  <si>
    <t>NÃO</t>
  </si>
  <si>
    <t>NÃO SE APLICA</t>
  </si>
  <si>
    <t>ABRAÇADEIRA DE NYLON 110MM</t>
  </si>
  <si>
    <t xml:space="preserve">ABRAÇADEIRA, MATERIAL: PLÁSTICO, TIPO: COM RANHURAS, COMPRIMENTO TOTAL: 110 MM, LARGURA: 2,50 MM, APLICAÇÃO: AMARRAÇÃO DE CABOS E FIOS, CARACTERÍSTICAS ADICIONAIS: COM TRAVAMENTO DEFINITIVO E SEM SISTEMA DE FIXAÇÃO </t>
  </si>
  <si>
    <t>PCT C/100</t>
  </si>
  <si>
    <t>PONTO FRIO</t>
  </si>
  <si>
    <t>33041260/0652-90</t>
  </si>
  <si>
    <t>CASAS BAHIA</t>
  </si>
  <si>
    <t>AMAZON</t>
  </si>
  <si>
    <t>15436940/0001-03</t>
  </si>
  <si>
    <t>ABRAÇADEIRA DE NYLON 400MM</t>
  </si>
  <si>
    <t xml:space="preserve">ABRAÇADEIRA, MATERIAL: NÁILON, TIPO: COM RANHURAS, COMPRIMENTO TOTAL: 400 MM, LARGURA: 4,80 MM, APLICAÇÃO: FIXAÇÃO DE CABOS ELÉTRICOS </t>
  </si>
  <si>
    <t>LOJAS AMERICANAS</t>
  </si>
  <si>
    <t>000776574/0006-60</t>
  </si>
  <si>
    <t>FERMÁQUINAS</t>
  </si>
  <si>
    <t>68452762/0001-62</t>
  </si>
  <si>
    <t>ABRACADEIRA TIPO D 1/2" COM CUNHA</t>
  </si>
  <si>
    <t xml:space="preserve">ABRAÇADEIRA, MATERIAL: METAL, TIPO: "D" COM CUNHA, DIÂMETRO AMARRAÇÃO: 1,2 POL </t>
  </si>
  <si>
    <t>UNID.</t>
  </si>
  <si>
    <t>JOSE COLEMAR LOPES ALVES</t>
  </si>
  <si>
    <t>28785414/0001-92</t>
  </si>
  <si>
    <t>CACHOEIRO MATERIAIS ELÉTRICOS LTDA - ME</t>
  </si>
  <si>
    <t>08956601/0001-84</t>
  </si>
  <si>
    <t>GOLED INDUSTRIA E COMÉRCIO LTDA</t>
  </si>
  <si>
    <t>32617419/0001-83</t>
  </si>
  <si>
    <t>ABRACADEIRA TIPO D 1" COM CUNHA</t>
  </si>
  <si>
    <t xml:space="preserve">ABRAÇADEIRA, MATERIAL: CHAPA AÇO ZINCADO, CARACTERÍSTICAS ADICIONAIS: COM PARAFUSO, MODELO: "D", DIÂMETRO AMARRAÇÃO: 1 POL </t>
  </si>
  <si>
    <t>BASIS CONSTRUÇÕES EIRELI</t>
  </si>
  <si>
    <t>07629153/0001-41</t>
  </si>
  <si>
    <t>COMERCIAL GUITIERREZ LTDA - EPP</t>
  </si>
  <si>
    <t>19234111/0001-90</t>
  </si>
  <si>
    <t>COMERCIO DE MATERIAIS DE CONSTRUÇOES LTDA</t>
  </si>
  <si>
    <t>21875005/0001-38</t>
  </si>
  <si>
    <t>ABRACADEIRA TIPO D 3/4"COM CUNHA</t>
  </si>
  <si>
    <t xml:space="preserve">ABRAÇADEIRA, MATERIAL: CHAPA DE AÇO, TIPO: "D" COM CUNHA, APLICAÇÃO: FIXAÇÃO TUBOS E CANOS, DIÂMETRO AMARRAÇÃO: 3,4 POL </t>
  </si>
  <si>
    <t>SISU COMERCIAL E SERVIÇOS LTDA - ME</t>
  </si>
  <si>
    <t>18155126/0001-09</t>
  </si>
  <si>
    <t>TROPICAL COMERCIO DE MATERIAL PARA CONSTRUÇÃO LTDA</t>
  </si>
  <si>
    <t>03983842/0001-07</t>
  </si>
  <si>
    <t>VINTEK COM VAREJISTA MATERIAL ELÉTRICO E SERVIÇOS</t>
  </si>
  <si>
    <t>27732837/0001-81</t>
  </si>
  <si>
    <t>GRUPO 07</t>
  </si>
  <si>
    <t>ADAPTADOR CONDULETE 1"</t>
  </si>
  <si>
    <t xml:space="preserve">DAPTADOR CONDULETE, MATERIAL: PVC - CLORETO DE POLIVINILA, TIPO: ROSCA, COR: CINZA, BITOLA: 1" PARA 3,4" E 1 POL </t>
  </si>
  <si>
    <t>SUL.COM ATACADO E VAREJO LTDA - EPP</t>
  </si>
  <si>
    <t>26469541/0001-57</t>
  </si>
  <si>
    <t>ADAPTADOR CONDULETE 3/4"</t>
  </si>
  <si>
    <t xml:space="preserve">ADAPTADOR CONDULETE, MATERIAL: PVC - CLORETO DE POLIVINILA, TIPO: ROSCA, COR: CINZA, BITOLA: 3,4" PARA 3,4" E 1 POL </t>
  </si>
  <si>
    <t>ELITE MATERIAIS DE CONSTRUÇÃO LTDA</t>
  </si>
  <si>
    <t>07250898/0001-03</t>
  </si>
  <si>
    <t>ANEL DE VEDAÇÃO TUBOS ESGOTO 40 MM</t>
  </si>
  <si>
    <t xml:space="preserve">CONEXÃO HIDRÁULICA, MATERIAL: PVC - CLORETO DE POLIVINILA, TIPO: LUVA DE CORRER, TIPO FIXAÇÃO: ENCAIXE, CARACTERÍSTICAS ADICIONAIS: ANEL DE BORRACHA PARA VEDAÇÃO NAS EXTREMIDADES, APLICAÇÃO: INSTALAÇÕES ESGOTO, BITOLA: 40 MM </t>
  </si>
  <si>
    <t>J.J. VITALLI-ME</t>
  </si>
  <si>
    <t>08658622/0001-13</t>
  </si>
  <si>
    <t>ANEL DE VEDAÇÃO TUBOS ESGOTO 50 MM</t>
  </si>
  <si>
    <t xml:space="preserve">CONEXÃO HIDRÁULICA, MATERIAL: PVC - CLORETO DE POLIVINILA, TIPO: CAP, TIPO FIXAÇÃO: ENCAIXE, APLICAÇÃO: INSTALAÇÕES ESGOTO, CARACTERÍSTICAS ADICIONAIS 1: DIÂMETRO NOMINAL 50MM , ANEL DE VEDAÇÃO </t>
  </si>
  <si>
    <t>NAVODAP - COMÉRCIO DE MAT. HIDRAULICOS EIRELI</t>
  </si>
  <si>
    <t>33540866/0001-44</t>
  </si>
  <si>
    <t>DELTA NICE CASA E CONSTRUÇÃO LTDA</t>
  </si>
  <si>
    <t>33460636/0001-75</t>
  </si>
  <si>
    <t>CARMEM MATERIAIS PARA CONSTRUÇÃO LTDA</t>
  </si>
  <si>
    <t>11204470/0001-93</t>
  </si>
  <si>
    <t>ANEL DE VEDAÇÃO TUBOS ESGOTO 75 MM</t>
  </si>
  <si>
    <t xml:space="preserve">CONEXÃO HIDRÁULICA, MATERIAL: PVC - CLORETO DE POLIVINILA, TIPO: LUVA DE CORRER, TIPO FIXAÇÃO: ENCAIXE, CARACTERÍSTICAS ADICIONAIS: ANEL DE BORRACHA PARA VEDAÇÃO NAS EXTREMIDADES, APLICAÇÃO: INSTALAÇÕES ESGOTO, BITOLA: 75 MM </t>
  </si>
  <si>
    <t>ANEL DE VEDAÇÃO VASO SANITÁRIO</t>
  </si>
  <si>
    <t>ANEL VEDAÇÃO, MATERIAL MASSA EMBORRACHADA, CARACTERÍSTICAS ADICIONAIS VASO SANITÁRIO</t>
  </si>
  <si>
    <t>ITACA EIRELI - ME</t>
  </si>
  <si>
    <t>248454570001-65</t>
  </si>
  <si>
    <t>TRANSPORTES E MATERIAIS PARA CONSTRUÇÃO LTDA</t>
  </si>
  <si>
    <t>33404351/0001-17</t>
  </si>
  <si>
    <t>GRUPO 04</t>
  </si>
  <si>
    <t>ARRUELA LISA 3/8</t>
  </si>
  <si>
    <t>ARRUELA, MATERIAL: LATÃO, DIÂMETRO INTERNO: 3,8 POL, TIPO: LISA, FORMATO: REDONDO</t>
  </si>
  <si>
    <t>PCT 100 UNID.</t>
  </si>
  <si>
    <t>NAZIR FELIZ NETO - ME</t>
  </si>
  <si>
    <t>13200879/0001-67</t>
  </si>
  <si>
    <t>EE-9 COMERCIO DE PEÇAS AUTOMOTIVAS LTDA - ME</t>
  </si>
  <si>
    <t>10211978/0001-37</t>
  </si>
  <si>
    <t>DF MÁQUINAS E FERRAMENTAS LTDA - ME</t>
  </si>
  <si>
    <t>21793208/0001-85</t>
  </si>
  <si>
    <t>ASSENTO VASO SANITÁRIO</t>
  </si>
  <si>
    <t xml:space="preserve">ASSENTO VASO SANITÁRIO, MATERIAL: POLIPROPILENO, COR: BRANCA, CARACTERÍSTICAS ADICIONAIS: OVAL, ESMALTADO, DISTANCIA DOS FUROS: 15CM </t>
  </si>
  <si>
    <t>A FERRAGISTA COMERCIO DE MAQ. E FERRAMENTA</t>
  </si>
  <si>
    <t>29928575/0001-50</t>
  </si>
  <si>
    <t>MARLUCE BEZERRA DOS SANTOS LORENCONE</t>
  </si>
  <si>
    <t>17992596/0001-56</t>
  </si>
  <si>
    <t>LCI COMERCIO DE MATERIAL DE CONSTRUÇÃO E SERV.</t>
  </si>
  <si>
    <t>33968417/0001-00</t>
  </si>
  <si>
    <t>BARRA ROSCADA ROSCA 3/8</t>
  </si>
  <si>
    <t>BARRA METAL FERROSO, MATERIAL: FERRO GALVANIZADO, FORMATO SEÇÃO: REDONDO, COMPRIMENTO: 1 M, DIÂMETRO: 3,8 POL, TIPO: ROSCADA</t>
  </si>
  <si>
    <t>MARCOS FERNANDES MATERIAIS DE CONSTRUÇÃO LTDA</t>
  </si>
  <si>
    <t>19654843/0001-30</t>
  </si>
  <si>
    <t>GPA GERENCIAMENTO E PROJETOS LTDA - ME</t>
  </si>
  <si>
    <t>11175931/0001-47</t>
  </si>
  <si>
    <t>FX COMÉRCIO E DISTRIBUIDORA EIRELI - ME</t>
  </si>
  <si>
    <t>138579450001-76</t>
  </si>
  <si>
    <t>MATERIAL DE PROTEÇÃO E SEGURANÇA</t>
  </si>
  <si>
    <t>GRUPO 05</t>
  </si>
  <si>
    <t>CADEADO 20 MM</t>
  </si>
  <si>
    <t>CADEADO, MATERIAL LATÃO MACIÇO, MATERIAL HASTE AÇO TEMPERADO, LARGURA 20, ALTURA CORPO 22,50, QUANTIDADE PINOS 4, ESPESSURA 3,50</t>
  </si>
  <si>
    <t>MAXIM QUALITTA COMERCIO LTDA - ME</t>
  </si>
  <si>
    <t>05075962/0001-23</t>
  </si>
  <si>
    <t>FER - MAX FERRAMENTAS LTDA - EPP</t>
  </si>
  <si>
    <t>22014876/0001-20</t>
  </si>
  <si>
    <t>PARMAGNANI COMERCIO DE ROUPAS EIRELI</t>
  </si>
  <si>
    <t>00695608/0001-88</t>
  </si>
  <si>
    <t>CADEADO 40 MM</t>
  </si>
  <si>
    <t xml:space="preserve">CADEADO, MATERIAL: LATÃO MACIÇO, MATERIAL HASTE: AÇO INOXIDÁVEL, COR: AMARELA, ALTURA: 55 MM, LARGURA: 40 MM, CARACTERÍSTICAS ADICIONAIS: 5 PINOS </t>
  </si>
  <si>
    <t>SOBRAL CHAVES E CARIMBOS LTDA - ME</t>
  </si>
  <si>
    <t>01088055/0001-68</t>
  </si>
  <si>
    <t>AR CASTRO COMERCIO DE MATERIAIS E SERV</t>
  </si>
  <si>
    <t>30169612/0001-73</t>
  </si>
  <si>
    <t>SUPREMAVEDA COMECIAL LTDA - EPP</t>
  </si>
  <si>
    <t>09105910/0001-03</t>
  </si>
  <si>
    <t>GRUPO 08</t>
  </si>
  <si>
    <t>CAIXA DE TOMADA ARSTOP</t>
  </si>
  <si>
    <t>CAIXA DE TOMADA ARSTOP - CORRENTE NOMINAL 20 A; TENSÃO NOMINAL 220/380/440 V; APLICAÇÃO: AR CONDICIONADO; MATERIAL TERMOPLÁSTICO NA COR BRANCA; PARA SOBREPOR COM DISJUNTOR; COMPONENTES: 1 TOMADA PARA AR CONDICIONADO; DISJUNTOR: DIN BIPOLAR; DE ACORDO COM NORAMAS NBR 14136, IEC 60898 E 60947.</t>
  </si>
  <si>
    <t>CALHA PARA LÂMPADAS TUBULARES (2 X 40W)</t>
  </si>
  <si>
    <t>CALHA PARA LÂMPADAS TUBULARES (2 X 40W) - PARA 2 LÂMPADAS TUBULARES DE 120CM (POTÊNCIA: 2 X 40W); TIPO: CALHA PARA SOBREPOR; CORPO EM CHAPA DE AÇO CARBONO FOSFATIZADA, PINTURA ELETROSTÁTICA NA COR BRANCA E REFLETOR FACETADO EM ALUMÍNIO ANODIZADO. COMPATIBILIDADE COM AS SEGUINTES LÂMPADAS: LED TUBULAR T8 E FLUORESCENTE TUBULAR T8/T10.</t>
  </si>
  <si>
    <t>GOLED INDUSTRIA E COMERCIO LTDA</t>
  </si>
  <si>
    <t>LEONARDO GARRIDO DOS SANTOS</t>
  </si>
  <si>
    <t>29435296/0001-55</t>
  </si>
  <si>
    <t>SUBMARINO</t>
  </si>
  <si>
    <r>
      <rPr>
        <sz val="9"/>
        <rFont val="Arial"/>
        <family val="2"/>
      </rPr>
      <t xml:space="preserve">CHUMBADOR </t>
    </r>
    <r>
      <rPr>
        <sz val="9"/>
        <color indexed="8"/>
        <rFont val="Arial"/>
        <family val="2"/>
      </rPr>
      <t xml:space="preserve"> PB 3/8 X 30 MM ELETROLÍTICO</t>
    </r>
  </si>
  <si>
    <t xml:space="preserve">CHUMBADOR ESPECIAL, MATERIAL: AÇO INOXIDÁVEL, TIPO: PARABOLT, DIÂMETRO ROSCA: 3,8 POL, COMPRIMENTO PINO: 3 POL, APLICAÇÃO: FIXAÇÃO EM CONCRETO, CARACTERÍSTICAS ADICIONAIS: COM PORCA,ARRUELA, COMPRIMENTO ROSCA: 30 MM </t>
  </si>
  <si>
    <t>SUPREMAVEDA COMERCIAL LTDA - EPP</t>
  </si>
  <si>
    <t>C SANTOS MATERIAIS DE CONSTRUÇÃO LTDA - EPP</t>
  </si>
  <si>
    <t>27877398/0001-03</t>
  </si>
  <si>
    <t>CHUMBADORES DO TIPO UR 1/4 – 29MM</t>
  </si>
  <si>
    <t>DEPAU COMERCIO DE MADEIRAS E MATERIAIS DE CONST.</t>
  </si>
  <si>
    <t>07188943/0001-39</t>
  </si>
  <si>
    <t>CHUVEIRO ELÉTRICO</t>
  </si>
  <si>
    <t>Chuveiro elétrico, material: termoplástico, variações temperatura água: 4, acabamento: não aplicável, cor: branca, potência: 5.400 w, tensão operação: 220 v, características adicionais: capa isolante interna,contatos liga prata</t>
  </si>
  <si>
    <t>24845457/0001-65</t>
  </si>
  <si>
    <t>CARLOS MENESES GOMES SERVIÇOS E COMERCIO MATERIAL</t>
  </si>
  <si>
    <t>32080334/0001-09</t>
  </si>
  <si>
    <t>COMERCIO BORGES &amp; PINHEIRO LTDA - EPP</t>
  </si>
  <si>
    <t>05101839/0001-30</t>
  </si>
  <si>
    <t>COLA ADESIVO CONEXÃO HIDRÁULICA</t>
  </si>
  <si>
    <t>ADESIVO PARA CONEXÃO HIDRÁULICA, ACETONA/METILETILCETONA/TOLUAL E RESINA PVC,1 ANO APOS FABRICAÇÃO, TUBOS E CONEXÕES DE PVC,TUBO DE 75 GR</t>
  </si>
  <si>
    <t>BISNAGA 75G</t>
  </si>
  <si>
    <t>S.A DE JESUS COMERCIO DE MATERIAIS DE CONST.</t>
  </si>
  <si>
    <t>21896826/0001-50</t>
  </si>
  <si>
    <t>COLA ADESIVO EPOXI – SECAGEM RÁPIDA</t>
  </si>
  <si>
    <t>COLA ADESIVO A BASE DE RESINA EPOXI, INCOLOR, ACRILICO/ LOUÇA/ VIDRO/ COURO E PLASTICO, SECAGEM 10 MINUTOS / TEMPO DE CURA 8 HORAS (QUALIDADE IGUAL OU SUPERIOR A ARALDITE, SECAGEM RAPIDA)</t>
  </si>
  <si>
    <t>BISNAGA 25G</t>
  </si>
  <si>
    <t xml:space="preserve">NE MARTINS COMERCIO DE ARMARINHO LTDA </t>
  </si>
  <si>
    <t>21851687/0001-49</t>
  </si>
  <si>
    <t>UNIÃO CONSTRUÇÕES E COMÉRCIO DE PEÇAS</t>
  </si>
  <si>
    <t>02005973/0001-49</t>
  </si>
  <si>
    <t>COLA SILICONE ADESIVO</t>
  </si>
  <si>
    <t xml:space="preserve">ADESIVO CONEXÃO HIDRÁULICA, COMPOSIÇÃO: ACETONA,METILETILCETONA,TOLUAL E RESINA PVC, PRAZO VALIDADE: 1 ANO APÓS FABRICAÇÃO, APLICAÇÃO: TUBOS E CONEXÕES DE PVC, APRESENTAÇÃO: TUBO DE 75GR </t>
  </si>
  <si>
    <t>BISNAGA 50 G</t>
  </si>
  <si>
    <t>RM COMERCIO DE MERCADORIAS E MATERIAIS LTDA</t>
  </si>
  <si>
    <t>20784313/0001-95</t>
  </si>
  <si>
    <t>ARIADNER DA SILVA MESSIAS</t>
  </si>
  <si>
    <t>27204689/0001-22</t>
  </si>
  <si>
    <t>CONDULETE METÁLICO L 1"</t>
  </si>
  <si>
    <t xml:space="preserve">CONDULETE, MATERIAL: ALUMÍNIO, TIPO: "L", COR: CINZA, BITOLA: 1 POL, CARACTERÍSTICAS ADICIONAIS: MULTIUSO </t>
  </si>
  <si>
    <t>IR COMERCIO E MATERIAIS ELETRICOS EIRELI</t>
  </si>
  <si>
    <t>33149502/0001-38</t>
  </si>
  <si>
    <t>RG COMERCIO E MATERIAIS EIRELI - ME</t>
  </si>
  <si>
    <t>19571002/0001-69</t>
  </si>
  <si>
    <t>CONDULETE METÁLICO L 3"4</t>
  </si>
  <si>
    <t xml:space="preserve">CONDULETE, MATERIAL: ALUMÍNIO, TIPO: "L", COR: CINZA, BITOLA: 3,4 POL, CARACTERÍSTICAS ADICIONAIS: MULTIUSO </t>
  </si>
  <si>
    <t>CONDULETE MULTIPLO 3/4” tipo “X”</t>
  </si>
  <si>
    <t xml:space="preserve">CONDULETE, MATERIAL: ALUMÍNIO, TIPO: "X", BITOLA: 3,4 POL, CARACTERÍSTICAS ADICIONAIS: MULTIUSO, APLICAÇÃO: MANUTENÇÃO ELÉTRICA INFRAESTRUTURA, TIPO FIXAÇÃO: ROSQUEÁVEL, TIPO ROSCA: BSP, ACESSÓRIOS: TAMPA </t>
  </si>
  <si>
    <t>RIO + BAZAR E MATERIAIS DE CONSTRUÇÃO</t>
  </si>
  <si>
    <t>21805441/0001-30</t>
  </si>
  <si>
    <t>GRUPO 06</t>
  </si>
  <si>
    <t>CONE DE PVC FLEXÍVEL E REFLETIVO - LARANJA ALTURA 75 CM</t>
  </si>
  <si>
    <t xml:space="preserve"> CONE SINALIZAÇÃO, MATERIAL:PVC, ALTURA:750 MM, LARGURA BASE:360 MM, COR:LARANJA COM 3 FAIXAS BRANCAS, PESO:1,650 KG, CARACTERÍSTICAS ADICIONAIS:REFLEXIVO, FLEXÍVEL IMPACTO VEÍCULOS</t>
  </si>
  <si>
    <t>LICERI COMERCIO DE PRODUTOS EM GERAL LTDA - ME</t>
  </si>
  <si>
    <t>26950671/0001-07</t>
  </si>
  <si>
    <t>JVM COPIADORAS E INFORMÁTICA LTDA - EPP</t>
  </si>
  <si>
    <t>06128710/0001-88</t>
  </si>
  <si>
    <t>MASTERSUL EQUIPAMENTOS DE SEGURANÇA LTDA</t>
  </si>
  <si>
    <t>18274923/0001-05</t>
  </si>
  <si>
    <t>CONE DE PVC PARA SINALIZAÇÃO PRETO E AMARELO ALTURA 50 CM</t>
  </si>
  <si>
    <t xml:space="preserve"> CONE SINALIZAÇÃO, MATERIAL:COMPOSTO SINTÉTICO, ALTURA:500 MM, LARGURA BASE:273 MM, COR:PRETA COM 2 FAIXAS AMARELAS, PESO:0,636 KG, CARACTERÍSTICAS ADICIONAIS:FLEXÍVEL IMPACTO VEÍCULOS</t>
  </si>
  <si>
    <t>EPINET COMERCIO DE EQUIPAMENTOS DE PROTEÇÃO IND.</t>
  </si>
  <si>
    <t>14984352/0001-33</t>
  </si>
  <si>
    <t>RT EDITORA E DISTRIBUIDORA DE PAPEIS E SERVIÇOS</t>
  </si>
  <si>
    <t>21051277/0001-13</t>
  </si>
  <si>
    <t>EXTINCOM DO BRASIL - COM. E MAN. DE EXTINTORES</t>
  </si>
  <si>
    <t>19320823/0001-22</t>
  </si>
  <si>
    <t>CONECTOR ELETRODUTO (ARRUELA) 1".</t>
  </si>
  <si>
    <t xml:space="preserve">ARRUELA ELETRODUTO, MATERIAL: ALUMÍNIO, BITOLA: 1 POL, TIPO: ROSCÁVEL </t>
  </si>
  <si>
    <t>DAFMAQ COMERCIAL LTDA -ME</t>
  </si>
  <si>
    <t>14636329/0001-58</t>
  </si>
  <si>
    <t>FIVE - BUILD ENGENHARIA LTDA</t>
  </si>
  <si>
    <t>11111555/0001-27</t>
  </si>
  <si>
    <t>CONECTOR ELETRODUTO 3/4" SEM ROSCA</t>
  </si>
  <si>
    <t>CONECTOR ELETRODUTO, ALUMÍNIO SILÍCIO, PINTURA EPÓXI-POLIESTER, RETO, 3/4 POL., SEM ROSCA (UNIDUTTIPO CONICO P/ USO INTERNO COM ANEL DE VEDAÇÃO 3/4POL</t>
  </si>
  <si>
    <t>MICROS E GIGAS INFORMÁTICA LTDA</t>
  </si>
  <si>
    <t>17096846/0001-70</t>
  </si>
  <si>
    <t>CONECTOR ELETRODUTO 3/4” ALUMINIO COM ROSCA</t>
  </si>
  <si>
    <t>CONECTOR DE 3/4" EM ALUMÍNIO COM ROSCA BSP PARA CAIXA MÚLTIPLA. PRODUZIDO EM ALUMÍNIO SAE 306 DE ELEVADA RESISTÊNCIA
MECÂNICA E A CORROSÃO, ACABAMENTO PINTURA  EPOXI-POLIESTER, FORNECIDO COM 1 PARAFUSO PARA FIXAR O ELETRODUTO.</t>
  </si>
  <si>
    <t>JSA COMERCIO E SERVIÇOS LTDA - ME</t>
  </si>
  <si>
    <t>28302534/0001-91</t>
  </si>
  <si>
    <t>CONEXÃO ELETRODUTO - CURVA 90° - 3/4"</t>
  </si>
  <si>
    <t xml:space="preserve"> CURVA ELETRODUTO, ANGULAÇÃO:90¿, TIPO:SOLDÁVEL, MATERIAL:PVC, COR:CINZA, BITOLA:3/4 POL</t>
  </si>
  <si>
    <t>RVA BRASILIA CONSTRUÇÕES LTDA - EPP</t>
  </si>
  <si>
    <t>26392234/0001-15</t>
  </si>
  <si>
    <t>CANTO DA LUA COMERCIO E SERVIÇOS LTDA - ME</t>
  </si>
  <si>
    <t>10553214/0001-49</t>
  </si>
  <si>
    <t>CONEXÃO ELETRODUTO - CURVA 90º - 1 1/2"</t>
  </si>
  <si>
    <t>CONEXÃO ELETRODUTO - CURVA 90° - 1 1/2" MACHO E FÊMEA, FERRO GALVANIZADO</t>
  </si>
  <si>
    <t>NCD COMERCIAL E SERVIÇOS LTDA</t>
  </si>
  <si>
    <t>00562195/0001-63</t>
  </si>
  <si>
    <t>MF FRAZAO CONSTRUÇÕES E SERVIÇOS LTDA</t>
  </si>
  <si>
    <t>18683397/0001-29</t>
  </si>
  <si>
    <t>CONEXÃO ELETRODUTO - LUVA LISA 3/4"</t>
  </si>
  <si>
    <t xml:space="preserve"> CONEXÃO ELETRODUTO, MATERIAL:ALUMÍNIO SILÍCIO, ACABAMENTO SUPERFICIAL:PINTURA EPÓXI-POLIESTER, TIPO:RETO, BITOLA:3/4 POL, APLICAÇÃO:BOX ELETRODUTO, CARACTERÍSTICAS ADICIONAIS:SEM ROSCA</t>
  </si>
  <si>
    <t>NAUIRES ANTONIO DOS SANTOS</t>
  </si>
  <si>
    <t>28806187/0001-34</t>
  </si>
  <si>
    <t>LICITARE PRODUTOS, MATERIAIS E SERVIÇOS LTDA</t>
  </si>
  <si>
    <t>18641075/0001-17</t>
  </si>
  <si>
    <t>TOTAL CABOS COMERCIO E SERVIÇOS LTDA - ME</t>
  </si>
  <si>
    <t>16597435/0001-03</t>
  </si>
  <si>
    <t>CONEXÃO ELETRODUTO - LUVA ROSCÁVEL 3/4"</t>
  </si>
  <si>
    <t xml:space="preserve">CONEXÃO ELETRODUTO - LUVA ELETRODUTO, PVC - CLORETO DE POLIVINILA, ROSCÁVEL, 3/4 POL, CINZA </t>
  </si>
  <si>
    <t>FX COMERCIO E DISTRIBUIDORA EIRELI</t>
  </si>
  <si>
    <t>13857945/0001-76</t>
  </si>
  <si>
    <t>MARIA DE FATIMA DA SILVA NUNES - ME</t>
  </si>
  <si>
    <t>02151940/0001-07</t>
  </si>
  <si>
    <t>RVA BRASILIA CONSTRUÇÕES LTDA</t>
  </si>
  <si>
    <t>CONEXAO HIDRAULICA - TE</t>
  </si>
  <si>
    <t>CONEXAO HIDRAULICA, PVC - CLORETO DE POLIVINILA,TE SOLDAVEL,40X40 MM ( TE 90º COM BOLSA DE 40MM, ESGOTO)</t>
  </si>
  <si>
    <t>VASCONCELOS &amp; CIA LTDA - ME</t>
  </si>
  <si>
    <t>08943578/0001-93</t>
  </si>
  <si>
    <t>CORRENTE PLÁSTICA ZEBRADA</t>
  </si>
  <si>
    <t>CORRENTE PLÁSTICO ELO PEQUENO PRETO E AMARELO. TAMANHO DO ELO: 4CM X 2CM X 6MM. - EMBALAGEM COM 10 METROS.</t>
  </si>
  <si>
    <t>EXTRA</t>
  </si>
  <si>
    <t>COTOVELO PVC (JOELHO SOLDÁVEL), 20MM, 1/2 POL.</t>
  </si>
  <si>
    <t xml:space="preserve">CONEXÃO HIDRÁULICA, MATERIAL: PVC - CLORETO DE POLIVINILA, TIPO: JOELHO 90°, TIPO FIXAÇÃO: SOLDÁVEL, BITOLA II: 20 MM X 1,2 POL </t>
  </si>
  <si>
    <t>GEZIANE CUNHA FURLAN - ME</t>
  </si>
  <si>
    <t>09383413/0001-77</t>
  </si>
  <si>
    <t>COTOVELO PVC (JOELHO SOLDÁVEL), 25MM, 3/4 POL.</t>
  </si>
  <si>
    <t xml:space="preserve">CONEXÃO HIDRÁULICA, MATERIAL: PVC - CLORETO DE POLIVINILA, TIPO: JOELHO 90°, TIPO FIXAÇÃO: SOLDÁVEL, BITOLA I: 25 MM X 3,4 POL </t>
  </si>
  <si>
    <t>DIEGO RUPERTI ROCHA - ME</t>
  </si>
  <si>
    <t>23334784/0001-90</t>
  </si>
  <si>
    <t>DESENTUPIDOR MANUAL PVC TIPO BOMBA</t>
  </si>
  <si>
    <t xml:space="preserve">DESENTUPIDOR MANUAL PVC TIPO BOMBA DE SUCÇÃO, DIÂMETRO DA PONTA DO DESENTUPIDO: 180 MM COMPRIMENTO TOTAL: 500 MM </t>
  </si>
  <si>
    <t>ELETRODUTO AÇO GALVANIZADO 1''</t>
  </si>
  <si>
    <t>ELETRODUTO AÇO GALVANIZADO 1” DIÂMETRO, LINHA LEVE, COM UMA LUVA E PROTETOR DE ROSCA, EM BARRAS DE 3 METROS, ESPESSURA DA PAREDE DE NO MÍNIMO 1MM, PARA INSTALAÇÕES ELÉTRICAS.</t>
  </si>
  <si>
    <t>BRASILUZ COMERCIO DE MATERIAIS ELETRICOS LTDA</t>
  </si>
  <si>
    <t>68265750/0001-29</t>
  </si>
  <si>
    <t>ELETRODUTO AÇO GALVANIZADO 1/2"</t>
  </si>
  <si>
    <t xml:space="preserve">ELETRODUTO/CONDUÍTE METÁLICO RÍGIDO (BARRA DE CANO GALVANIZADO 3 M, COM CONDUÍTE DE FERRO DE 1/2 POL) </t>
  </si>
  <si>
    <t>BARRA C/3M</t>
  </si>
  <si>
    <t>GAMA COMPANY LTDA - EPP</t>
  </si>
  <si>
    <t>15479369/0001-04</t>
  </si>
  <si>
    <t>ELETRODUTO AÇO GALVANIZADO 3/4''</t>
  </si>
  <si>
    <r>
      <rPr>
        <sz val="10"/>
        <rFont val="Arial"/>
        <family val="2"/>
      </rPr>
      <t>ELETRODUTO AÇO GALVANIZADO ¾''</t>
    </r>
    <r>
      <rPr>
        <sz val="10"/>
        <rFont val="Calibri"/>
        <family val="2"/>
      </rPr>
      <t xml:space="preserve"> DIÂMETRO, LINHA LEVE, COM UMA LUVA E PROTETOR DE ROSCA, EM BARRAS DE 3 METROS, ESPESSURA DA PAREDE DE NO MÍNIMO 1MM, PARA INSTALAÇÕES ELÉTRICAS.</t>
    </r>
  </si>
  <si>
    <t>MARIA DO SOCORRO DA COSTA REIS MONTEIRO &amp; CIA LTDA</t>
  </si>
  <si>
    <t>02610348/0001-26</t>
  </si>
  <si>
    <t>JSB DISTRIBUIDORA LTDA - ME</t>
  </si>
  <si>
    <t>166939350001-30</t>
  </si>
  <si>
    <t>ELETRODUTO, PVC, 1", RÍGIDO</t>
  </si>
  <si>
    <t>ELETRODUTO, PVC, RÍGIDO, 1 POL, PRETO OU CINZA, COM ROSCA, MATERIAL ANTICHAMA, BARRA COM 3 METROS.</t>
  </si>
  <si>
    <t>G BEZERRA CAMPOS EMPREENDIMENTOS E CONSTRUÇOS - ME</t>
  </si>
  <si>
    <t>24857520/0001-83</t>
  </si>
  <si>
    <t>ERELUZ COMERCIO DE MATERIAL ELÉTRICO</t>
  </si>
  <si>
    <t>28296488/0001-65</t>
  </si>
  <si>
    <t>MULTI LITE COMERCIAL ELETRICA LTDA</t>
  </si>
  <si>
    <t>28423235/0001-05</t>
  </si>
  <si>
    <t>ELETRODUTO, PVC, 3/4", FLEXÍVEL</t>
  </si>
  <si>
    <t>ELETRODUTO, MATERIAL: PVC, TIPO: FLEXÍVEL CORRUGADO, COR: AMARELA, DIÂMETRO NOMINAL: 3,4 POL</t>
  </si>
  <si>
    <t>Rolo 50 metros</t>
  </si>
  <si>
    <t>CAPITAL DA CONSTRUÇÃO COMERCIO E SERV.</t>
  </si>
  <si>
    <t>19299794/0001-64</t>
  </si>
  <si>
    <t>T.M MEDRADO DE ALMEIDA &amp; CIA LTDA - ME</t>
  </si>
  <si>
    <t>02800741/0001-82</t>
  </si>
  <si>
    <t>ELETRODUTO, PVC, 3/4", RÍGIDO</t>
  </si>
  <si>
    <t>ELETRODUTO, PVC, RÍGIDO, 3/4", POL, PRETO OU CINZA, COM ROSCA, MATERIAL ANTICHAMA, BARRA COM 3 METROS.</t>
  </si>
  <si>
    <t>026103480001-26</t>
  </si>
  <si>
    <t>ENGATE HIDRÁULICO PVC 1/2"</t>
  </si>
  <si>
    <t xml:space="preserve">ENGATE HIDRÁULICO, MATERIAL PVC FLEXÍVEL, BITOLA 1/2 POL, COMPRIMENTO DE 40 CM, COM ANEL DE VEDAÇÃO NAS EXTREMIDADES. APLICAÇÃO INSTALAÇÕES PREDIAIS DE ÁGUA FRIA. </t>
  </si>
  <si>
    <t>JOAO FRANCISCO DUARTE - ME</t>
  </si>
  <si>
    <t>13322188/0001-36</t>
  </si>
  <si>
    <t>AEROVISION - EMPREENDIMENTOS COMERCIAIS LTDA</t>
  </si>
  <si>
    <t>17812036/0001-72</t>
  </si>
  <si>
    <t>ESPUMA EXPANSÍVEL POLIURETANO 500 ML</t>
  </si>
  <si>
    <t>ESPUMA, MATERIAL POLIURETANO, ASPECTO FÍSICO SPRAY, APLICAÇÃO VEDAÇÃO SUPERFÍCIES LISAS E POROSAS, CARACTERÍSTICAS ADICIONAIS EXPANSIVA</t>
  </si>
  <si>
    <t>TUBO 500 ML</t>
  </si>
  <si>
    <t>EMERSON ARCIE</t>
  </si>
  <si>
    <t>31801196/0001-47</t>
  </si>
  <si>
    <t>TRANSPORTES E MATERIAIS PARA CONSTRUÇÃO LUZI</t>
  </si>
  <si>
    <t>FAIXA REFLETIVA - ADESIVA</t>
  </si>
  <si>
    <t>FITA ADESIVA - REFLETIVA - FORMATO FAIXA. TAMANHO 5CMX30CM. COR: BRANCO / VERMELHO  (15CM BRANCA, 15 CM VERMELHA)</t>
  </si>
  <si>
    <t>ART PLACAS COMUNICAÇÃO VISUAL LTDA</t>
  </si>
  <si>
    <t>08636629/0001-34</t>
  </si>
  <si>
    <t>FECHADURA DIVISÓRIA</t>
  </si>
  <si>
    <t>FECHADURA, MATERIAL CAIXA LATÃO, MATERIAL TAMPA METAL CROMADO, MATERIAL LINGUETA LATÃO, CARACTERÍSTICAS ADICIONAIS C/ CHAVE, CHAVE UM LADO E PINO DO OUTRO, TIPO TUBULAR, APLICAÇÃO PORTA DE DIVISÓRIA, COMPRIMENTO LINGUETA 90</t>
  </si>
  <si>
    <t>CONJUNTO</t>
  </si>
  <si>
    <t>SOLUÇÕES NORTE ENGENHARIA, CONSTRUÇÕES E COMÉRCIO LTDA</t>
  </si>
  <si>
    <t>29216954/0001-18</t>
  </si>
  <si>
    <t>MGS BRASIL DISTRIBUIDORA LTDA - EPP</t>
  </si>
  <si>
    <t>25329901/0001-52</t>
  </si>
  <si>
    <t>FECHADURA ENTRADA 40MM</t>
  </si>
  <si>
    <t>FECHADURA,TAMANHO DA MÁQUINA 40 MM, MATERIAL AÇO, MATERIAL TAMPA METAL CROMADO, MAÇANETA TIPO ALAVANCA, COM ESPELHO,  CARACTERÍSTICAS ADICIONAIS C/ DUAS CHAVES, DIMENSÕES APROXIMADAS: ALTURA 19 CM, LARGURA 4.5 CM, COMPRIMENTO 9.8 CM, PESO 700 GRAMAS.</t>
  </si>
  <si>
    <t>SANTOS REVESTIMENTOS E MAT. CONSTRUÇÃO</t>
  </si>
  <si>
    <t>26593647/0001-68</t>
  </si>
  <si>
    <t>MARCENARIA MUNDO DO PICA PAU COMERCIO E IND.</t>
  </si>
  <si>
    <t>04603090/0001-66</t>
  </si>
  <si>
    <t>FECHADURA EXTERNA 21MM - SERRALHEIRO</t>
  </si>
  <si>
    <t xml:space="preserve">FECHADURA PORTA DE ENTRADA, MÁQUINA 21MM, COM DUAS CHAVES, TRINCO REVERSÍVEL PARA ESQUERDA E DIREITA, ACIONAMENTO DO TRINCO COM A CHAVE, DISTÂNCIA DE BROCA 21 MM, MAÇANETA EM ALUMÍNIO, ESPELHO EM AÇO INOXIDÁVEL,CORPO DA MÁQUINA BLINDADA. CILINDRO:ZAMAZ COM PINOS E CHAVES DE LATÃO. </t>
  </si>
  <si>
    <t>ENGENHARTE MATERIAIS DE CONSTRUÇÃO</t>
  </si>
  <si>
    <t>71157929/0001-77</t>
  </si>
  <si>
    <t>FECHADURA PARA PORTA DE BANHEIRO</t>
  </si>
  <si>
    <t>FECHADURA, LATÃO, MAÇANETA TIPO ALAVANCA, SIMPLES, PORTA BANHEIRO, 8 CM, 12 CM, 12 MM</t>
  </si>
  <si>
    <t>16693935/0001-30</t>
  </si>
  <si>
    <t>NEUZA SILVEIRA DOS SANTOS EIRELI</t>
  </si>
  <si>
    <t>31254425/0001-50</t>
  </si>
  <si>
    <t>MATERIAL DE COPA E COZINHA</t>
  </si>
  <si>
    <t>FILTRO PURIFICADOR DE ÁGUA</t>
  </si>
  <si>
    <t xml:space="preserve">FILTRO PURIFICAÇÃO ÁGUA, MATERIAL: ELEMENTO TRIPLA FILTRAÇÃO, VAZÃO: 50 L,H, CARACTERÍSTICAS ADICIONAIS: MANTA POLIPROPILENO,DOLOMITA,CARVÃO ATIVADO PRATA, APLICAÇÃO: PURIFICADOR ÁGUA LIBELL ACQUA FLEX, PRESSÃO MÁXIMA: 4 KGF,CM2 </t>
  </si>
  <si>
    <t>RPF COMERCIAL LTDA - EPP</t>
  </si>
  <si>
    <t>03217016/0001-49</t>
  </si>
  <si>
    <t>FITA ANTIDERRAPANTE</t>
  </si>
  <si>
    <t>FITA ANTIDERRAPANTE FEITA DE RESINA Á BASE DE VINIL, ADESIVO A BASE DE BORRACHA SINTÉTICA, GRÃO ABRASIVO E PAPEL. 50MM X 20M</t>
  </si>
  <si>
    <t>ROLO 20 M</t>
  </si>
  <si>
    <t>A.C. QUEIROZ CONSTRUÇÕES EIRELI</t>
  </si>
  <si>
    <t>23277087/0001-44</t>
  </si>
  <si>
    <t>BIG TOOLS</t>
  </si>
  <si>
    <t>85394567/0001-42</t>
  </si>
  <si>
    <t>FITA VEDA ROSCA</t>
  </si>
  <si>
    <t xml:space="preserve">FITA VEDA ROSCA, MATERIAL: TEFLON, COMPRIMENTO: 50 M, LARGURA: 18 MM </t>
  </si>
  <si>
    <t>ROLO 50M</t>
  </si>
  <si>
    <t>MEGACOM EIRELI</t>
  </si>
  <si>
    <t>29779959/0001-59</t>
  </si>
  <si>
    <t>RP DA SILVA MATERIAL DE CONSTRUÇÃO LTDA</t>
  </si>
  <si>
    <t>70097282/0001-72</t>
  </si>
  <si>
    <t>CARLOS MENESES GOMES SERVIÇOS E COMERCIO MATERIAIS</t>
  </si>
  <si>
    <t>FITA ZEBRADA - SEM ADESIVO</t>
  </si>
  <si>
    <t>FITA ZEBRADA PRETA E AMARELA - 100M X 70MM. FITA PLÁSTICA COLORIDA LEVE, RESISTENTE, DOBRÁVEIS E DE FÁCIL INSTALAÇÃO. UTILIZADA INTERNA E EXTERNAMENTE NA SINALIZAÇÃO, INTERDIÇÃO, BALIZAMENTO OU DEMARCAÇÃO EM GERAL, POR INDÚSTRIAS, CONSTRUTORAS, TRANSPORTES, ORGÕES PÚBLICOS OU EMPRESAS QUE REALIZAM TRABALHOS EXTERNOS. INDICADO PARA AS SEGUINTES ATIVIDADES: CONSTRUÇÃO CIVIL</t>
  </si>
  <si>
    <t>ROLO 100M</t>
  </si>
  <si>
    <t>ATY COMERCIAL DE EQUIPAMENTOS DE PROTEÇÃO INDIVIDUAL LTDA</t>
  </si>
  <si>
    <t>31411095/0001-60</t>
  </si>
  <si>
    <t>F.I COMERCIO EM GERAL LTDA - EPP</t>
  </si>
  <si>
    <t>07999951/0001-65</t>
  </si>
  <si>
    <t>MATERIAL DE SINALIZAÇÃO VISUAL E OUTROS</t>
  </si>
  <si>
    <t>IDENTIFICADOR DE CHAVES (CHAVEIRO)</t>
  </si>
  <si>
    <t>CHAVEIRO, PLÁSTICO, RETANGULAR, 5.80 X 2.60 X 0.50CM, SORTIDA, IDENTIFICAÇÃO DE CHAVES, TIPO CAIXA, ETIQUETA INTERNA DE PAPEL. EMBALAGEM COM 24 UNIDADES</t>
  </si>
  <si>
    <t>POTE 120 UNIDADES</t>
  </si>
  <si>
    <t>HELIO MASASSHI SAITO &amp; CIA LTDA - EPP</t>
  </si>
  <si>
    <t>62492798/0001-93</t>
  </si>
  <si>
    <t>LAZARO BEZERRA SOARES - ME</t>
  </si>
  <si>
    <t>06088333/0001-09</t>
  </si>
  <si>
    <t>LS CONSTRUÇÃO EIRELI</t>
  </si>
  <si>
    <t>26697646/0001-63</t>
  </si>
  <si>
    <t>LIXA D'AGUA  100</t>
  </si>
  <si>
    <t>LIXA, CARBURETO SILICIO, LIXA D'AGUA, TIPO GRAO 100, FOLHA 225 X 275 MM</t>
  </si>
  <si>
    <t>FOLHA</t>
  </si>
  <si>
    <t>RDA COMERCIO DE MATERIAIS ELÉTRICOS</t>
  </si>
  <si>
    <t>10949656/0001-09</t>
  </si>
  <si>
    <t>TRANSELETRICA COMERCIAL ELETRICA LTDA</t>
  </si>
  <si>
    <t>03586956/0001-05</t>
  </si>
  <si>
    <t>LIXA D'AGUA  220</t>
  </si>
  <si>
    <t xml:space="preserve">LIXA, MATERIAL: CARBURETO SILÍCIO, TIPO: LIXA D'ÁGUA, APRESENTAÇÃO: FOLHA, TIPO GRÃO: 220, COMPRIMENTO: 275 MM, LARGURA: 225 MM </t>
  </si>
  <si>
    <t xml:space="preserve">FABIANO COMERCIO ATACADISTA DE FERRAMENTAS </t>
  </si>
  <si>
    <t>00085446/0001-66</t>
  </si>
  <si>
    <t>SHIGEMOTO &amp; CIA LTDA - EPP</t>
  </si>
  <si>
    <t>27787127/0001-11</t>
  </si>
  <si>
    <t>LIXA D'AGUA  400</t>
  </si>
  <si>
    <t xml:space="preserve">LIXA, MATERIAL: CARBURETO SILÍCIO, TIPO: LIXA D'ÁGUA, APRESENTAÇÃO: FOLHA, TIPO GRÃO: 400, COMPRIMENTO: 275 MM, LARGURA: 225 MM </t>
  </si>
  <si>
    <t>28787127/0001-11</t>
  </si>
  <si>
    <t>DF MAQUINAS E FERRAMENTAS LTDA - ME</t>
  </si>
  <si>
    <t>JTA ASSESSORIA E MATERIAIS LTDA</t>
  </si>
  <si>
    <t>30737096/0001-36</t>
  </si>
  <si>
    <t>LIXA D'AGUA  800</t>
  </si>
  <si>
    <t xml:space="preserve">LIXA, MATERIAL: CARBURETO SILÍCIO, TIPO: LIXA D'ÁGUA, APRESENTAÇÃO: DISCO, TIPO GRÃO: 800, DIÂMETRO: 203 MM, CARACTERÍSTICAS ADICIONAIS: COSTADO NÃO ADESIVO, NORMA TÉCNICA: P2500 MET EUROPÉIA </t>
  </si>
  <si>
    <t>AC COMÉRCIO DE FERRAMENTAS E PRODUTOS</t>
  </si>
  <si>
    <t>31690906/0001-09</t>
  </si>
  <si>
    <t>SQUADRA COMERCIO E SERVIÇOS LTDA</t>
  </si>
  <si>
    <t>34385304/0001-36</t>
  </si>
  <si>
    <t>LIXA D'AGUA 1200</t>
  </si>
  <si>
    <t xml:space="preserve">LIXA, MATERIAL: CARBURETO SILÍCIO, TIPO: LIXA D'ÁGUA, APRESENTAÇÃO: FOLHA, TIPO GRÃO: 1200, COMPRIMENTO: 275 MM, LARGURA: 225 MM, TIPO COSTADO: PANO </t>
  </si>
  <si>
    <t>LBW PARAFUSOS LTDA - ME</t>
  </si>
  <si>
    <t>22725520/0001-02</t>
  </si>
  <si>
    <t>AC COMERCIO DE FERRAMENTAS E PRODUTOS</t>
  </si>
  <si>
    <t>LIXA DE FERRO  80</t>
  </si>
  <si>
    <t>LIXA, MATERIAL: CARBURETO SILÍCIO, TIPO: LIXA FERRO, APRESENTAÇÃO: FOLHA, TIPO GRÃO: 80, COMPRIMENTO: 275 MM, LARGURA: 225 MM</t>
  </si>
  <si>
    <t>FIEL COMERCIAL E SERVIÇOS EIRELI</t>
  </si>
  <si>
    <t>33658130/0001-75</t>
  </si>
  <si>
    <t>LIXA DE FERRO 120</t>
  </si>
  <si>
    <t>LIXA, MATERIAL: ÓXIDO ALUMÍNIO, TIPO: LIXA FERRO, APRESENTAÇÃO: FOLHA, TIPO GRÃO: 120, COMPRIMENTO: 275 MM, LARGURA: 225 MM, TIPO COSTADO: PANO</t>
  </si>
  <si>
    <t>R ANDRADE ARAUJO EIRELI - ME</t>
  </si>
  <si>
    <t>26986764/0001-91</t>
  </si>
  <si>
    <t>LIXA DE FERRO 180</t>
  </si>
  <si>
    <t>LIXA DE FERRO, ÓXIDO DE ALUMINIO, TIPO LIXA PANO METAL, FOLHA, 180, 275 MM, 225 MM</t>
  </si>
  <si>
    <t>CODEMAQ COMERCIO DE MAQUIN LTDA</t>
  </si>
  <si>
    <t>04294197/0001-70</t>
  </si>
  <si>
    <t>J.J. VITALLI - ME</t>
  </si>
  <si>
    <t>PONTO MIX COMERCIAL E SERVIÇOS EIRELO</t>
  </si>
  <si>
    <t>29940579/0001-54</t>
  </si>
  <si>
    <t>LIXA DE MADEIRA  80</t>
  </si>
  <si>
    <t>LIXA, ÓXIDO DE ALUMÍNIO, LIXA MADEIRA, FOLHA, GRAO 80, 275 MM, 225 MM</t>
  </si>
  <si>
    <t>D.J MATERIAL DE CONSTRUÇÃO LTDA - ME</t>
  </si>
  <si>
    <t>06267047/0001-00</t>
  </si>
  <si>
    <t>SISU COMERCIAL E SERVIÇOS LDA - ME</t>
  </si>
  <si>
    <t>LIXA DE MADEIRA 180</t>
  </si>
  <si>
    <t>LIXA, ÓXIDO DE ALUMÍNIO, LIXA MADEIRA, FOLHA, GRÃO 180, 275 MM, 225MM</t>
  </si>
  <si>
    <t>W&amp;A COMERCIO E DISTRIBUIÇÃO PET LTDA</t>
  </si>
  <si>
    <t>10943936/0001-00</t>
  </si>
  <si>
    <t>TAG COMERCIO DE TINTAS LTDA - ME</t>
  </si>
  <si>
    <t>10296571/0001-79</t>
  </si>
  <si>
    <t>LUVA CONEXÃO, PVC, SOLDÁVEL E ROSCÁVEL 20MM (1/2 POL)</t>
  </si>
  <si>
    <t>C&amp;J COMERCIO E SERVIÇOS LTDA - ME</t>
  </si>
  <si>
    <t>15289720/0001-96</t>
  </si>
  <si>
    <t>CAPITAL DA CONSTRUÇÃO COMERCIO E SERVIÇO</t>
  </si>
  <si>
    <t>CM FERREIR RAMOS EPP - ME</t>
  </si>
  <si>
    <t>06050372/0001-09</t>
  </si>
  <si>
    <t>LUVA RASPA COURO CANO CURTO</t>
  </si>
  <si>
    <t xml:space="preserve"> LUVA INDUSTRIAL, MATERIAL:RASPA DE COURO, REVESTIMENTO INTERNO:SEM FORRO, TAMANHO:ÚNICO, TAMANHO CANO:CURTO</t>
  </si>
  <si>
    <t>PAR</t>
  </si>
  <si>
    <t>EXTINCOM DO BRASIL - COM. E MANUTENÇÃO</t>
  </si>
  <si>
    <t>MADEIREIRA REI DE MINAS LTDA - ME</t>
  </si>
  <si>
    <t>04632355/0001-54</t>
  </si>
  <si>
    <t>LUVA RASPA COURO CANO LONGO</t>
  </si>
  <si>
    <t xml:space="preserve"> LUVA INDUSTRIAL, MATERIAL:RASPA DE COURO, REVESTIMENTO INTERNO:SEM FORRO, TAMANHO:ÚNICO, TAMANHO CANO:LONGO</t>
  </si>
  <si>
    <t>IRMÃOS OLIVEIRA COMERCIO E FERRAMENTAS</t>
  </si>
  <si>
    <t>29778843/0001-03</t>
  </si>
  <si>
    <t>MANCINHO CONSTRUÇÕES LTDA - ME</t>
  </si>
  <si>
    <t>04673210/0001-00</t>
  </si>
  <si>
    <t>RS COMPANY - COMERCIO IMPORTAÇÃO E EXP.</t>
  </si>
  <si>
    <t>17846622/0001-38</t>
  </si>
  <si>
    <t>MÁSCARA DESCARTÁVEL COM VÁLVULA - PFF2</t>
  </si>
  <si>
    <t>MÁSCARA DESCARTÁVEL CONTRA POEIRAS E NÉVOAS COM VÁLVULA - PFF2</t>
  </si>
  <si>
    <t>POMPEIA COMERCIO VAREJISTA DE TINTAS EIRELI</t>
  </si>
  <si>
    <t>32765383/0001-85</t>
  </si>
  <si>
    <t>HELIOMED DISTRIBUIDORA HOSPITALAR EIRELI</t>
  </si>
  <si>
    <t>26794414/0001-23</t>
  </si>
  <si>
    <t>MASSA CORRIDA LATA 3,6 LITROS</t>
  </si>
  <si>
    <t>MASSA CORRIDA COM ESPÁTULA E DESEMPENADEIRA, 3H, PVA - POLICLORETO DE VINILA, ÁGUA, IMPERFEIÇÃO SUPERFÍCIE INTERNA PARA PINTURA- LATA DE 3,6 LITROS</t>
  </si>
  <si>
    <t>LATA 3,6 LITROS</t>
  </si>
  <si>
    <t>EFICIENTE COMERCIO E SERVIÇOS EIRELI - EPP</t>
  </si>
  <si>
    <t>28325460/0001-09</t>
  </si>
  <si>
    <t>AAZ COMERCIAL LTDA - EPP</t>
  </si>
  <si>
    <t>15449518/0001-84</t>
  </si>
  <si>
    <t>LC COMERCIO E SERVIÇOS LTDA - ME</t>
  </si>
  <si>
    <t>07689841/0001-05</t>
  </si>
  <si>
    <t>PARAFUSO COM BUCHA NÁILON - Nº 4 COM ABA</t>
  </si>
  <si>
    <t>PARAFUSO COM BUCHA NÁILON – Nº 4  COM ABA – ENCOSTO – FIXAÇÃO DE PAREDE</t>
  </si>
  <si>
    <t>K DE TH AGRA - ME</t>
  </si>
  <si>
    <t>10463704/0001-54</t>
  </si>
  <si>
    <t>AEO DUARTE SERVIÇOS EM GERAL - ME</t>
  </si>
  <si>
    <t>22506176/0001-52</t>
  </si>
  <si>
    <t>PARAFUSO COM BUCHA NÁILON - Nº 6 COM ABA</t>
  </si>
  <si>
    <t>PARAFUSO COM BUCHA NÁILON – Nº  6 COM ABA – ENCOSTO – FIXAÇÃO DE PAREDE</t>
  </si>
  <si>
    <t>F. I. COMÉRCIO EM GERAL LTDA - EPP</t>
  </si>
  <si>
    <t>PARAFUSO COM BUCHA NÁILON - Nº 8 COM ABA</t>
  </si>
  <si>
    <t xml:space="preserve">PARAFUSO, MATERIAL: LATÃO, CARACTERÍSTICAS ADICIONAIS: COM BUCHA S8, APLICAÇÃO: CONCRETO </t>
  </si>
  <si>
    <t>BG COMERCIO E MATERIAIS EIRELI - ME</t>
  </si>
  <si>
    <t>24101048/0001-54</t>
  </si>
  <si>
    <t>PARAFUSO E PORCA GAIOLA</t>
  </si>
  <si>
    <t xml:space="preserve">PARAFUSO COM BUCHA E PORCA, MATERIAL: AÇO SAE 1070, REFERÊNCIA BUCHA: 19 POLEGADAS, TIPO PORCA: GAIOLA, APLICAÇÃO: FIXAÇÃO DE ACESSÓRIOS E ATIVOS DO RACK, APRESENTAÇÃO: KIT (01 PORCA 01 PARAFUSO) </t>
  </si>
  <si>
    <t>PELSTER TECNOLOGIA LTDA - ME</t>
  </si>
  <si>
    <t>21636077/0001-22</t>
  </si>
  <si>
    <t>PARAFUSO PARA VASO SANITÁRIO S10 (KIT COM DOIS)</t>
  </si>
  <si>
    <t>KIT COM DOIS PARAFUSO PARA VASO SANITÁRIO S10, PARAFUSO DE LATÃO PARA FIXAÇÃO DE VASO SANITÁRIO OU LAVATÓRIO FORNECIDOS COM OS RESPECTIVOS COMPONENTES E BUCHAS PLASTICAS</t>
  </si>
  <si>
    <t>BORTOLAS MATERIAIS PARA CONSTRUÇÃO LTDA</t>
  </si>
  <si>
    <t>01070459/0001-24</t>
  </si>
  <si>
    <t>PARAFUSO SEXTAVADO 10MM (KIT COM DOIS)</t>
  </si>
  <si>
    <t>PARAFUSO AUTO ATARRAXANTE SEXTAVADO FLANGEADO, BITOLA - 10MM DE DIAMETRO COM BUCHAS PARA UTILIZACAO EM TIJOLO BAIANO</t>
  </si>
  <si>
    <t>PCT C/ 2</t>
  </si>
  <si>
    <t>MARTINS COMERCIO DE MATERIAIS DE CONSTRUÇÃO LTDA</t>
  </si>
  <si>
    <t>04214268/0001-87</t>
  </si>
  <si>
    <t>PARAFUSO SEXTAVADO 8MM</t>
  </si>
  <si>
    <t>PARAFUSO AUTO ATARRAXANTE SEXTAVADO FLANGEADO, BITOLA - 8MM DE DIAMETRO COM BUCHA PARA UTILIZACAO EM TIJOLO BAIANO</t>
  </si>
  <si>
    <t>NOVA LAJES COMERCIAL EIRELI</t>
  </si>
  <si>
    <t>31292900/0001-83</t>
  </si>
  <si>
    <t>PASSA FIO 20M</t>
  </si>
  <si>
    <t>PASSA FIO, NAILON, 20 M, PASSAR FIO, EM GERAL, PELO CONDUITE</t>
  </si>
  <si>
    <t>MICRO DO BRASIL LTDA - ME</t>
  </si>
  <si>
    <t>06298746/0001-00</t>
  </si>
  <si>
    <t>PEDESTAL ZEBRADO</t>
  </si>
  <si>
    <t>PEDESTAL IDENTIFICADOR, REDONDO, PRETO E AMARELO (ZEBRADO), 5KG, 90CM, PVC, SINALIZAÇÃO VIÁRIA</t>
  </si>
  <si>
    <t>MANOEL CASSIO DE SOUZA GUEDES - ME</t>
  </si>
  <si>
    <t>07266260/0001-52</t>
  </si>
  <si>
    <t>PORCA SEXTAVADA 3/8 POLEGADAS – pacote com 100</t>
  </si>
  <si>
    <t>PORCA SEXTAVADA 3/8 POLEGADAS ROSCA WW (PARA ELETROCALHA)</t>
  </si>
  <si>
    <t>PCT C/ 100</t>
  </si>
  <si>
    <t>PREGO 18X27 – pacote com 1 kilo</t>
  </si>
  <si>
    <t>PREGO COM CABEÇA, ARAME PARA PREGO, CONICA AXADREZADA, LISO, DIAMANTE, POLIDO, 18 X 27</t>
  </si>
  <si>
    <t>PCT C/ 1 KG</t>
  </si>
  <si>
    <t>REBITE POP 1"  (1 x 1/8) - pacote com 1000</t>
  </si>
  <si>
    <t>REBITE POP, MATERIAL ALUMINIO, TIPO COMUM, DIAMETRO CORPO 1/8 POL, COMPRIMENTO 1 POL, TIPO CABEÇA ABAULADA</t>
  </si>
  <si>
    <t>PCT C/ 1000</t>
  </si>
  <si>
    <t>CICERO THIAGO GERONIMO FREIRE</t>
  </si>
  <si>
    <t>14989973//0001-00</t>
  </si>
  <si>
    <t>K DE T H AGRA-ME</t>
  </si>
  <si>
    <t>14989973/0001-00</t>
  </si>
  <si>
    <t>REBITE POP 1/2" ( 1/2 X 1/8) pacote com 100</t>
  </si>
  <si>
    <t>REBITE POP, MATERIAL ALUMINIO, TIPO COMUM, DIAMETRO CORPO 1/8 POL, COMPRIMENTO 1/2 POL, TIPO CABEÇA ABAULADA</t>
  </si>
  <si>
    <t>DT MATERIAL DE CONSTRUÇÃO EIRELI - ME</t>
  </si>
  <si>
    <t>22193764/0001-83</t>
  </si>
  <si>
    <t>REBITE POP 1/4" (1/4 X 1/8) pacote com 100</t>
  </si>
  <si>
    <t>REBITE POP, MATERIAL ALUMINIO, TIPO COMUM, DIAMETRO CORPO 1/8 POL, COMPRIMENTO 1/4 POL, TIPO CABEÇA ABAULADA</t>
  </si>
  <si>
    <t>REAL CENTER MATERIAIS DE CONSTRUÇÃO LTDA - EPP</t>
  </si>
  <si>
    <t>15658667/0001-53</t>
  </si>
  <si>
    <t>REGISTRO DE GAVETA  3/4"</t>
  </si>
  <si>
    <t>REGISTRO GAVETA, TIPO MANUAL, BITOLA 3/4, MATERIAL METAL, ACABAMENTO SUPERFICIAL CROMADO</t>
  </si>
  <si>
    <t>DEPOSITO DO FERNANDO LTDA - ME</t>
  </si>
  <si>
    <t>71081079/0001-70</t>
  </si>
  <si>
    <t>REGISTRO DE GAVETA 1"</t>
  </si>
  <si>
    <t>REGISTRO GAVETA, TIPO MANUAL, BITOLA 1, MATERIAL METAL, ACABAMENTO SUPERFICIAL CROMADO</t>
  </si>
  <si>
    <t>REGISTRO DE PRESSÃO 3/4"</t>
  </si>
  <si>
    <t>REGISTRO PRESSÃO, MATERIAL BRONZE FUNDIDO, DIÂMETRO 3/4, TIPO MANUAL, CARACTERÍSTICAS ADICIONAIS CASTELO COM ROSCA PARA FIXAÇÃO DE ACABAMENTO</t>
  </si>
  <si>
    <t>COMERCIAL VANGUARDEIRA EIRELI - ME</t>
  </si>
  <si>
    <t>10942831/0001-36</t>
  </si>
  <si>
    <t>DAVOP COMERCIAL LTDA - EPP</t>
  </si>
  <si>
    <t>04463413/0001-63</t>
  </si>
  <si>
    <t>REPARO PARA CAIXA ACOPLADA</t>
  </si>
  <si>
    <t>KIT REPARO PARA CAIXA ACOPLADA SIMILAR MODELO DECA IZY</t>
  </si>
  <si>
    <t>IMPERIO FC COMERCIO DE MATERIAIS E SERVIÇOS EIRELI</t>
  </si>
  <si>
    <t>24330719/0001-59</t>
  </si>
  <si>
    <t>LEMA COMERCIO E SERVIÇOS LTDA - ME</t>
  </si>
  <si>
    <t>24935938/0001-61</t>
  </si>
  <si>
    <t>REPARO VALVULA DOCOL</t>
  </si>
  <si>
    <t>REPARO VÁLVULA HIDRÁULICA, ROSCÁVEL, 1.1/2 POL, VÁLVULA HIDRÁULICA MARCA DOCOL, BORRACHA E GAXETAS, GUARNIÇÃO E MOLA DE AÇO</t>
  </si>
  <si>
    <t>REPARO VÁLVULA HIDRÁULICA</t>
  </si>
  <si>
    <t>REPARO VÁLVULA HIDRÁULICA, ROSCÁVEL, 1 1/4 POL, VÁLVULA HIDRA MASTER, BORRACHA E GAXETAS, GUARNIÇÃO E MOLA DE AÇO, DESCARGA-BR0261830/0014</t>
  </si>
  <si>
    <t>ES DA COSTA FILHO - ME</t>
  </si>
  <si>
    <t>34717488/0001-94</t>
  </si>
  <si>
    <t>GRUPO 02</t>
  </si>
  <si>
    <t>ROLO PINTURA - ESPUMA -  5 CM</t>
  </si>
  <si>
    <t>ROLO DE PINTURA PREDIAL, ESPUMA POLIESTER, PLASTICO,5 CM, PLASTICO RESISTENTE, COM CABO</t>
  </si>
  <si>
    <t xml:space="preserve">CHEVROMAIS </t>
  </si>
  <si>
    <t>09017325/0001-51</t>
  </si>
  <si>
    <t>ROLO PINTURA - ESPUMA -  9 CM</t>
  </si>
  <si>
    <t>ROLO DE PINTURA PREDIAL, ESPUMA SINTÉTICA DE 9 CM, CABO PLÁSTICO RESISTENTE</t>
  </si>
  <si>
    <t>NORONHA´S COMERCIO DE MATERIAIS DE CONST.</t>
  </si>
  <si>
    <t>33267997/0001-08</t>
  </si>
  <si>
    <t>ROLO PINTURA - LÂ - 23 CM</t>
  </si>
  <si>
    <t>ROLO PINTURA PREDIAL, MATERIAL LÃ DE CARNEIRO, ALTURA 7, MATERIAL TUBO PLÁSTICO, APLICAÇÃO SUPERFÍCIE LISA, PAREDE E MADEIRA, COMPRIMENTO 23, MATERIAL CABO PLÁSTICO RESISTENTE, CARACTERÍSTICAS ADICIONAIS COM CABO, COM FURO PARA PROLONGADOR</t>
  </si>
  <si>
    <t>SULIAN ALANA SOARES - ME</t>
  </si>
  <si>
    <t>19028806/0001-16</t>
  </si>
  <si>
    <t>SIFÃO PARA MICTÓRIO</t>
  </si>
  <si>
    <t xml:space="preserve">SIFÃO, MATERIAL: METAL CROMADO, TIPO: HORIZONTAL, TIPO CORPO: RÍGIDO, DIÂMETRO SAÍDA: 2 POL, DIÂMETRO ENTRADA: 2 POL, APLICAÇÃO: MICTÓRIO, CARACTERÍSTICAS ADICIONAIS: REFERÊNCIA VSMO 84CVG ESTEVES </t>
  </si>
  <si>
    <t>TOP TINTAS COMERCIO VAREJISTA DE TINTAS LTDA</t>
  </si>
  <si>
    <t>32465581/0001-23</t>
  </si>
  <si>
    <t>SIFÃO UNIVERSAL</t>
  </si>
  <si>
    <t>SIFÃO UNIVERSAL MULTIUSO, FLEXÍVEL, SANFONADO (TUBO EXTENSIVO), CONFECCIONADO EM POLIPROPILENO, COM RESISTÊNCIA A TEMPERATURAS DE 20° A 90°, PARA BITOLAS DE 1"; 1.1/4"; 1.1/2", COM TERMINAL ESCALONADO. COMPRIMENTO DE APROXIMADAMENTE 40CM.</t>
  </si>
  <si>
    <t>BELLO MONTE DISTRIBUIDORA EIRELI</t>
  </si>
  <si>
    <t>05433885/0001-36</t>
  </si>
  <si>
    <t>CENTER MIX COMERCIO VAREJISTA DE MATERIAIS DE COM</t>
  </si>
  <si>
    <t>20420276/0001-36</t>
  </si>
  <si>
    <t>SM FERREIRA RAMOS</t>
  </si>
  <si>
    <t>30456523/0001-08</t>
  </si>
  <si>
    <t>SOLVENTE - ÁGUA RAZ</t>
  </si>
  <si>
    <t>SOLVENTE - ÁGUA RAZ APLICAÇÃO SOLVENTE DE TINTA, COMPOSIÇÃO 100% DESTILADO DE PETRÓLEO, CARACTERÍSTICAS ADICIONAIS SEM BENZENO, ÁLCOOL OU QUEROZENE - LATA 900ML</t>
  </si>
  <si>
    <t>LATA 900ML</t>
  </si>
  <si>
    <t>TAMPA CONDULETE PVC- 1 CONECTOR RJ45</t>
  </si>
  <si>
    <t>TAMPA CONDULETE, MATERIAL PVC, COR CINZA, BITOLA 3/4, CARACTERÍSTICAS ADICIONAIS PARA 01 CONECTOR RJ45 FÊMEA MODULAR</t>
  </si>
  <si>
    <t>TAMPA CONDULETE PVC- 2 TOMADAS</t>
  </si>
  <si>
    <t>TAMPA CONDULETE, PVC, CINZA, 3/4 POL, PARA 2 TOMADAS UNIVERSAL (TOMADA DUPLA), 4 X 2, PADRÃO BRASILEIRO</t>
  </si>
  <si>
    <t>TERABYTES INDUSTRIA E COMERCIO</t>
  </si>
  <si>
    <t>07088991/0001-55</t>
  </si>
  <si>
    <t>GAMA LUZ COMERCIO DE MATERIAIS ELETRICOS LTDA - ME</t>
  </si>
  <si>
    <t>10174094/0001-79</t>
  </si>
  <si>
    <t>TAMPA PARA CONDULETE ALUMÍNIO 3/4"</t>
  </si>
  <si>
    <t xml:space="preserve"> TAMPA CONDULETE, MATERIAL:ALUMÍNIO, BITOLA:COMPATÍVEL C/ 1/2 E 3/4 POL, CARACTERÍSTICAS ADICIONAIS:COM VEDAÇÃO E DOIS PARAFUSOS, REFERÊNCIA:56117/036, APLICAÇÃO:INTERRUPTOR DE 2 TECLAS, TAMANHO:93 X 51 X 5 MM</t>
  </si>
  <si>
    <t>RIO + BAZAR E MATERIAIS DE CONSTRUÇÃO LTDA</t>
  </si>
  <si>
    <t>GRUPO 03</t>
  </si>
  <si>
    <t>TINTA ACRÍLICA BALDE COM 18 LITROS COR BRANCO</t>
  </si>
  <si>
    <t xml:space="preserve"> TINTA ACRÍLICA, COMPONENTES:ÁGUA/RESINA ACRÍLICA/PIGMENTOS ORGÂNICOS E INORGÂN, ASPECTO FÍSICO:LÍQUIDO VISCOSO COLORIDO, COR:AZUL, PRAZO VALIDADE:6 MÊS, RENDIMENTO:30 A 40 M2/GL, APLICAÇÃO:SUPERFÍCIES POROSAS REBOCO/GESSO/CONCRETO/MADEIRA</t>
  </si>
  <si>
    <t>Balde 18 litros</t>
  </si>
  <si>
    <t>33189728/0001-62</t>
  </si>
  <si>
    <t>LUZCOLOR INDUSTRIA E COMERCIO LTDA</t>
  </si>
  <si>
    <t>13628137/0001-37</t>
  </si>
  <si>
    <t>TINTA ACRÍLICA BALDE COM 18 LITROS COR VERDE PANTONE CÓDIGO 362</t>
  </si>
  <si>
    <t>TINTA ACRÍLICA BALDE COM 18 LITROS COR VERDE NA TONALIDADE PANTONE CÓDIGO 362</t>
  </si>
  <si>
    <t>PERGON DISTRIBUIDORA DE MATERIAL DE CONST</t>
  </si>
  <si>
    <t>19894881/0001-60</t>
  </si>
  <si>
    <t>NEW INOVE INDUSTRIA E COMERCIO LTDA</t>
  </si>
  <si>
    <t>30634378/0001-08</t>
  </si>
  <si>
    <t>TORNEIRA AUTOMÁTICA CROMADA 1/2"</t>
  </si>
  <si>
    <t>TORNEIRA DE MESA PARA LAVATÓRIO, AUTOMÁTICA, CROMADA; FUNCIONAMENTO EM ALTA E BAIXA PRESSÃO (2 A 40MCA). AREJADOR EMBUTIDO QUE EVITA O VANDALISMO, ACIONAMENTO HIDROMECÂNICO COM LEVE PRESSÃO MANUAL. BITOLA 1/2". POSSUI RESTRITOR DE VAZÃO.</t>
  </si>
  <si>
    <t>TORNEIRA BEBEDOURO COPO</t>
  </si>
  <si>
    <t>TORNEIRA PARA BEBEDOURO DE PRESSÃO, PARA COPO TOTALMENTE EM METAL INOXIDÁVEL</t>
  </si>
  <si>
    <t>REFRIGERAÇÃO FLORA LTDA - EPP</t>
  </si>
  <si>
    <t>05780938/0001-95</t>
  </si>
  <si>
    <t>TORNEIRA BEBEDOURO JATO</t>
  </si>
  <si>
    <t>TORNEIRA PARA BEBEDOURO DE PRESSÃO, TIPO JATO TOTALMENTE EM METAL INOXIDÁVEL</t>
  </si>
  <si>
    <t>TORNEIRA JARDIM  3/4" CROMADA</t>
  </si>
  <si>
    <t>TORNEIRA, LATÃO, JARDIM, 3/4 POL., CROMADO, ADAPTADOR PARA MANGUEIRA</t>
  </si>
  <si>
    <t>R.G. CARDOSO-ME</t>
  </si>
  <si>
    <t>02118049/0001-79</t>
  </si>
  <si>
    <t>TRINCHA 1"</t>
  </si>
  <si>
    <t xml:space="preserve"> TRINCHA, MATERIAL CABO:MADEIRA LAQUEADA, MATERIAL CERDAS:GRIS DUPLA, TAMANHO:1 POL, TIPO CABO:ANATÔMICO</t>
  </si>
  <si>
    <t>TRINCHA 2"</t>
  </si>
  <si>
    <t xml:space="preserve"> TRINCHA, MATERIAL CABO:MADEIRA ENVERNIZADA, MATERIAL CERDAS:GRIS DUPLA, TAMANHO:2 POL, TIPO CABO:ANATÔMICO</t>
  </si>
  <si>
    <t>J. J. VITALI - ME</t>
  </si>
  <si>
    <t>VINTEK COM VAREJISTA MATERIAL</t>
  </si>
  <si>
    <t>VÁLVULA COM TAMPA PARA PIAS E CUBAS. DE VEDAÇÃO 3 1/2 POL</t>
  </si>
  <si>
    <t xml:space="preserve"> VÁLVULA ESCOAMENTO, MATERIAL:AÇO INOXIDÁVEL, DIÂMETRO:3 1/2 POL, CARACTERÍSTICAS ADICIONAIS:TIPO AMERICANA</t>
  </si>
  <si>
    <t>ART GESSO TEND TUDO MATERIAIS PARA CONSTRUÇÃO</t>
  </si>
  <si>
    <t>01903488/0001-20</t>
  </si>
  <si>
    <t>GAUCHO MATERIAIS DE CONSTRUÇÃO LTDA</t>
  </si>
  <si>
    <t>05322287/0001-90</t>
  </si>
  <si>
    <t>VÁLVULA CUBA LAVATÓRIO 7/8 DE POLEGADAS EM MATERIAL PVC</t>
  </si>
  <si>
    <t>VÁLVULA ESCOAMENTO, MATERIAL PVC, DIÂMETRO 1, COMPONENTES COM LADRÃO PARA LAVATÓRIO, CARACTERÍSTICAS ADICIONAIS TAMPÃO, ANEL VEDAÇÃO BORRACHA, FLANGE FIXAÇÃO PVC, APLICAÇÃO LAVATÓRIO, COR BRANCA</t>
  </si>
  <si>
    <t>VÁLVULA PARA MICTÓRIO</t>
  </si>
  <si>
    <t>VALVULA DE DESCARGA, METAL CROMADO, 3/4 X 1/2 POL,MICTÓRIO.(VALVULA PARA MICTÓRIO BP. PRISMATICA 3/4POL). {BRO254410}</t>
  </si>
  <si>
    <t>RODRIGO MESEGUER CARDOSO - ME</t>
  </si>
  <si>
    <t>11146393/0001-62</t>
  </si>
  <si>
    <t>VEDA CALHA</t>
  </si>
  <si>
    <t xml:space="preserve">ADESIVO VEDA-CALHA, ASPECTO FÍSICO: PASTOSO, APLICAÇÃO: CALHAS, TELHAS, RUFOS, PINGADEIRA, VALIDADE: 12 MESES, CARACTERÍSTICAS ADICIONAIS: ADESIVO SINTÉTICO A BASE DE SOLVENTES ORGÂNICOS, </t>
  </si>
  <si>
    <t>BISNAGA 280G</t>
  </si>
  <si>
    <t>PRISMA COMERCIO DE MATERIAIS DE CONSTRUÇÃO</t>
  </si>
  <si>
    <t>17878280/0001-38</t>
  </si>
  <si>
    <t>LEOMAR D. SCHIQUEL E CIA LTDA - ME</t>
  </si>
  <si>
    <t>07851418/0001-51</t>
  </si>
  <si>
    <t>VERNIZ BRILHANTE</t>
  </si>
  <si>
    <t xml:space="preserve">VERNIZ, ACABAMENTO: BRILHANTE, COR: TRANSPARENTE, MÉTODO APLICAÇÃO: ROLO,PINCEL E PISTOLA, APLICAÇÃO: INTERIOR E MÓVEIS EM GERAL, CARACTERÍSTICAS ADICIONAIS: SECAGEM RÁPIDA, TIPO: NÃO APLICÁVEL </t>
  </si>
  <si>
    <t>GALÃO 3.6L</t>
  </si>
  <si>
    <t>PHB MATERIAIS PARA CONSTRUÇÃO EIRELI EPP</t>
  </si>
  <si>
    <t>26915509/0001-58</t>
  </si>
  <si>
    <t>DANJAC DISTRIBUIDORA LTDA - ME</t>
  </si>
  <si>
    <t>01521643/0001-43</t>
  </si>
  <si>
    <t>GLAUCIA BARBARA COSTA - ME</t>
  </si>
  <si>
    <t>00768990/0001-02</t>
  </si>
  <si>
    <t>ZARCÃO UNIVERSAL - GALÃO 3,6 LITROS</t>
  </si>
  <si>
    <t>ZARCÃO UNIVERSAL ANTI-FERRUGEM - PROTEÇÃO ANTICORROSIVA E ANTIOXIDANTE PARA SUPERFÍCIES FERROSAS, INTERNAS E EXTERNAS, NOVAS OU COM VESTÍGIOS DE FERRUGEM. COMPOSTO POR RESINA À BASE DE ÓLEO VEGETAL SEMI-SECATIVO MODIFICADA COM FENÓLICA, HIDROCARBONETOS ALIFÁTICOS E AROMÁTICOS, CARGAS MINERAIS INERTES, PIGMENTOS INORGÂNICOS E SECANTES ORGANO-METÁLICOS. NÃO CONTÉM BENZENO.  GALÃO 3.6L</t>
  </si>
  <si>
    <t>JTA ASSESORIA E MATERIAIS LTDA</t>
  </si>
  <si>
    <t>30737096/0002-36</t>
  </si>
  <si>
    <t>PONTO MIX COMERCIAL E SERVIÇOS EIRELI</t>
  </si>
  <si>
    <t>A, DONIZETE DA SILVA - ME</t>
  </si>
  <si>
    <t>06164562/0001-57</t>
  </si>
  <si>
    <r>
      <rPr>
        <b/>
        <sz val="9"/>
        <rFont val="Arial"/>
        <family val="2"/>
      </rPr>
      <t>NOTA 1 ►</t>
    </r>
    <r>
      <rPr>
        <sz val="9"/>
        <rFont val="Arial"/>
        <family val="2"/>
      </rPr>
      <t xml:space="preserve"> Atentar ao preenchimento da UNIDADE DE FORNECIMENTO. Ela também deve estar compátivel com o material orçado e coerente com os códigos CATMAT pré-estabelecidos. 
</t>
    </r>
    <r>
      <rPr>
        <b/>
        <sz val="9"/>
        <rFont val="Arial"/>
        <family val="2"/>
      </rPr>
      <t>NOTA 2 ►</t>
    </r>
    <r>
      <rPr>
        <sz val="9"/>
        <rFont val="Arial"/>
        <family val="2"/>
      </rPr>
      <t xml:space="preserve"> Na coluna "DIREITO DE PREFERÊNCIA" deverá ser preenchido SIM ou NÃO quanto a aplicabilidade dos decretos de margem de preferência </t>
    </r>
    <r>
      <rPr>
        <b/>
        <sz val="9"/>
        <rFont val="Arial"/>
        <family val="2"/>
      </rPr>
      <t xml:space="preserve">(PARA ITENS DE PROCESSAMENTO DE DADOS). 
NOTA 3 ► </t>
    </r>
    <r>
      <rPr>
        <sz val="9"/>
        <rFont val="Arial"/>
        <family val="2"/>
      </rPr>
      <t>Deverá ser detalhado qual o decreto, quando houver, e o percentual aplicado.</t>
    </r>
  </si>
  <si>
    <t>__________________________________________</t>
  </si>
  <si>
    <t>____________________________________________________</t>
  </si>
  <si>
    <t>Servidor/Comissão responsável pela elaboração da especificação técnica</t>
  </si>
  <si>
    <t>Diretor Geral</t>
  </si>
  <si>
    <t>INFORMAÇÕES DO PROCESSO E GRUPO DE DESPESA</t>
  </si>
  <si>
    <t>TERMO DE REFERÊNCIA</t>
  </si>
  <si>
    <t>MAPA COMPARATIVO</t>
  </si>
  <si>
    <t>TOTAL UNITÁRIO</t>
  </si>
  <si>
    <t>VALOR UNITÁRIO HOMOLOGADO</t>
  </si>
  <si>
    <t>QUANTIDADE A SER ADQUIRIDA</t>
  </si>
  <si>
    <t>VALOR A SER ADQUIRIDO</t>
  </si>
  <si>
    <t>ESTIMATIVA
CAP</t>
  </si>
  <si>
    <t>ESTIMATIVA
CEL</t>
  </si>
  <si>
    <t>VALOR TOTAL</t>
  </si>
  <si>
    <t>FRACASSADO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</si>
</sst>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_-"/>
    <numFmt numFmtId="165" formatCode="_-&quot;R$&quot;* #,##0.00_-;&quot;-R$&quot;* #,##0.00_-;_-&quot;R$&quot;* \-??_-;_-@_-"/>
    <numFmt numFmtId="166" formatCode="[$R$-416]\ #,##0.00;[Red]\-[$R$-416]\ #,##0.00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7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9"/>
      <color indexed="10"/>
      <name val="Arial"/>
      <family val="2"/>
    </font>
    <font>
      <b/>
      <sz val="7"/>
      <color indexed="10"/>
      <name val="Arial"/>
      <family val="2"/>
    </font>
    <font>
      <b/>
      <sz val="9"/>
      <color indexed="8"/>
      <name val="Segoe UI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0" fillId="0" borderId="0">
      <alignment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4" fontId="2" fillId="0" borderId="0" xfId="46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2" fillId="0" borderId="10" xfId="46" applyNumberFormat="1" applyFont="1" applyFill="1" applyBorder="1" applyAlignment="1" applyProtection="1">
      <alignment horizontal="center" vertical="center" wrapText="1"/>
      <protection/>
    </xf>
    <xf numFmtId="164" fontId="2" fillId="0" borderId="10" xfId="46" applyFont="1" applyFill="1" applyBorder="1" applyAlignment="1" applyProtection="1">
      <alignment horizontal="center" vertical="center" wrapText="1"/>
      <protection/>
    </xf>
    <xf numFmtId="0" fontId="2" fillId="0" borderId="10" xfId="46" applyNumberFormat="1" applyFont="1" applyFill="1" applyBorder="1" applyAlignment="1" applyProtection="1">
      <alignment horizontal="center" vertical="center" wrapText="1"/>
      <protection/>
    </xf>
    <xf numFmtId="3" fontId="2" fillId="0" borderId="10" xfId="46" applyNumberFormat="1" applyFont="1" applyFill="1" applyBorder="1" applyAlignment="1" applyProtection="1">
      <alignment horizontal="center" vertical="center" wrapText="1"/>
      <protection/>
    </xf>
    <xf numFmtId="164" fontId="2" fillId="0" borderId="10" xfId="46" applyFont="1" applyFill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66" fontId="2" fillId="33" borderId="11" xfId="46" applyNumberFormat="1" applyFont="1" applyFill="1" applyBorder="1" applyAlignment="1" applyProtection="1">
      <alignment horizontal="center" vertical="center" wrapText="1"/>
      <protection/>
    </xf>
    <xf numFmtId="164" fontId="2" fillId="33" borderId="11" xfId="46" applyFont="1" applyFill="1" applyBorder="1" applyAlignment="1" applyProtection="1">
      <alignment horizontal="center" vertical="center" wrapText="1"/>
      <protection/>
    </xf>
    <xf numFmtId="0" fontId="2" fillId="34" borderId="11" xfId="46" applyNumberFormat="1" applyFont="1" applyFill="1" applyBorder="1" applyAlignment="1" applyProtection="1">
      <alignment horizontal="center" vertical="center" wrapText="1"/>
      <protection/>
    </xf>
    <xf numFmtId="0" fontId="2" fillId="35" borderId="11" xfId="46" applyNumberFormat="1" applyFont="1" applyFill="1" applyBorder="1" applyAlignment="1" applyProtection="1">
      <alignment horizontal="center" vertical="center" wrapText="1"/>
      <protection/>
    </xf>
    <xf numFmtId="3" fontId="2" fillId="36" borderId="11" xfId="46" applyNumberFormat="1" applyFont="1" applyFill="1" applyBorder="1" applyAlignment="1" applyProtection="1">
      <alignment horizontal="center" vertical="center" wrapText="1"/>
      <protection/>
    </xf>
    <xf numFmtId="164" fontId="2" fillId="36" borderId="11" xfId="46" applyFont="1" applyFill="1" applyBorder="1" applyAlignment="1" applyProtection="1">
      <alignment horizontal="center" vertical="center" wrapText="1"/>
      <protection/>
    </xf>
    <xf numFmtId="164" fontId="2" fillId="33" borderId="11" xfId="46" applyFont="1" applyFill="1" applyBorder="1" applyAlignment="1" applyProtection="1">
      <alignment horizontal="center" vertical="center" textRotation="90" wrapText="1"/>
      <protection/>
    </xf>
    <xf numFmtId="0" fontId="2" fillId="0" borderId="0" xfId="0" applyFont="1" applyAlignment="1">
      <alignment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164" fontId="8" fillId="0" borderId="11" xfId="46" applyFont="1" applyFill="1" applyBorder="1" applyAlignment="1" applyProtection="1">
      <alignment horizontal="left" vertical="center"/>
      <protection/>
    </xf>
    <xf numFmtId="164" fontId="6" fillId="0" borderId="11" xfId="46" applyFont="1" applyFill="1" applyBorder="1" applyAlignment="1" applyProtection="1">
      <alignment horizontal="center" vertical="center"/>
      <protection/>
    </xf>
    <xf numFmtId="0" fontId="6" fillId="34" borderId="11" xfId="46" applyNumberFormat="1" applyFont="1" applyFill="1" applyBorder="1" applyAlignment="1" applyProtection="1">
      <alignment horizontal="center" vertical="center"/>
      <protection/>
    </xf>
    <xf numFmtId="0" fontId="6" fillId="35" borderId="11" xfId="46" applyNumberFormat="1" applyFont="1" applyFill="1" applyBorder="1" applyAlignment="1" applyProtection="1">
      <alignment horizontal="center" vertical="center"/>
      <protection/>
    </xf>
    <xf numFmtId="3" fontId="6" fillId="0" borderId="11" xfId="46" applyNumberFormat="1" applyFont="1" applyFill="1" applyBorder="1" applyAlignment="1" applyProtection="1">
      <alignment/>
      <protection/>
    </xf>
    <xf numFmtId="164" fontId="5" fillId="0" borderId="11" xfId="46" applyFont="1" applyFill="1" applyBorder="1" applyAlignment="1" applyProtection="1">
      <alignment horizontal="right"/>
      <protection/>
    </xf>
    <xf numFmtId="164" fontId="8" fillId="0" borderId="11" xfId="46" applyFont="1" applyFill="1" applyBorder="1" applyAlignment="1" applyProtection="1">
      <alignment horizontal="right"/>
      <protection/>
    </xf>
    <xf numFmtId="49" fontId="8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37" borderId="11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/>
    </xf>
    <xf numFmtId="164" fontId="12" fillId="0" borderId="0" xfId="46" applyFont="1" applyFill="1" applyBorder="1" applyAlignment="1" applyProtection="1">
      <alignment/>
      <protection/>
    </xf>
    <xf numFmtId="0" fontId="2" fillId="0" borderId="0" xfId="46" applyNumberFormat="1" applyFont="1" applyFill="1" applyBorder="1" applyAlignment="1" applyProtection="1">
      <alignment/>
      <protection/>
    </xf>
    <xf numFmtId="0" fontId="2" fillId="37" borderId="0" xfId="46" applyNumberFormat="1" applyFont="1" applyFill="1" applyBorder="1" applyAlignment="1" applyProtection="1">
      <alignment/>
      <protection/>
    </xf>
    <xf numFmtId="3" fontId="2" fillId="0" borderId="0" xfId="46" applyNumberFormat="1" applyFont="1" applyFill="1" applyBorder="1" applyAlignment="1" applyProtection="1">
      <alignment/>
      <protection/>
    </xf>
    <xf numFmtId="164" fontId="7" fillId="0" borderId="0" xfId="46" applyFont="1" applyFill="1" applyBorder="1" applyAlignment="1" applyProtection="1">
      <alignment/>
      <protection/>
    </xf>
    <xf numFmtId="0" fontId="1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37" borderId="15" xfId="0" applyFont="1" applyFill="1" applyBorder="1" applyAlignment="1">
      <alignment horizontal="left" vertical="center" wrapText="1"/>
    </xf>
    <xf numFmtId="0" fontId="2" fillId="37" borderId="16" xfId="0" applyFont="1" applyFill="1" applyBorder="1" applyAlignment="1">
      <alignment horizontal="left" vertical="center" wrapText="1"/>
    </xf>
    <xf numFmtId="0" fontId="2" fillId="37" borderId="17" xfId="0" applyFont="1" applyFill="1" applyBorder="1" applyAlignment="1">
      <alignment horizontal="left" vertical="center" wrapText="1"/>
    </xf>
    <xf numFmtId="49" fontId="2" fillId="37" borderId="0" xfId="52" applyNumberFormat="1" applyFont="1" applyFill="1" applyBorder="1" applyAlignment="1">
      <alignment vertical="center" wrapText="1"/>
      <protection/>
    </xf>
    <xf numFmtId="49" fontId="2" fillId="37" borderId="18" xfId="52" applyNumberFormat="1" applyFont="1" applyFill="1" applyBorder="1" applyAlignment="1">
      <alignment vertical="center" wrapText="1"/>
      <protection/>
    </xf>
    <xf numFmtId="49" fontId="2" fillId="37" borderId="19" xfId="52" applyNumberFormat="1" applyFont="1" applyFill="1" applyBorder="1" applyAlignment="1">
      <alignment vertical="center" wrapText="1"/>
      <protection/>
    </xf>
    <xf numFmtId="49" fontId="2" fillId="37" borderId="20" xfId="52" applyNumberFormat="1" applyFont="1" applyFill="1" applyBorder="1" applyAlignment="1">
      <alignment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64" fontId="6" fillId="0" borderId="0" xfId="46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vertical="center"/>
    </xf>
    <xf numFmtId="49" fontId="2" fillId="37" borderId="21" xfId="52" applyNumberFormat="1" applyFont="1" applyFill="1" applyBorder="1" applyAlignment="1">
      <alignment vertical="center" wrapText="1"/>
      <protection/>
    </xf>
    <xf numFmtId="0" fontId="6" fillId="37" borderId="0" xfId="0" applyFont="1" applyFill="1" applyBorder="1" applyAlignment="1">
      <alignment horizontal="left" vertical="center"/>
    </xf>
    <xf numFmtId="0" fontId="6" fillId="37" borderId="0" xfId="0" applyFont="1" applyFill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164" fontId="15" fillId="0" borderId="0" xfId="46" applyFont="1" applyFill="1" applyBorder="1" applyAlignment="1" applyProtection="1">
      <alignment horizontal="center" vertical="center" wrapText="1"/>
      <protection/>
    </xf>
    <xf numFmtId="164" fontId="15" fillId="0" borderId="0" xfId="46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>
      <alignment horizontal="left" vertical="center" wrapText="1"/>
    </xf>
    <xf numFmtId="49" fontId="2" fillId="37" borderId="23" xfId="52" applyNumberFormat="1" applyFont="1" applyFill="1" applyBorder="1" applyAlignment="1">
      <alignment horizontal="center" vertical="center" wrapText="1"/>
      <protection/>
    </xf>
    <xf numFmtId="49" fontId="2" fillId="37" borderId="21" xfId="52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49" fontId="2" fillId="37" borderId="0" xfId="52" applyNumberFormat="1" applyFont="1" applyFill="1" applyBorder="1" applyAlignment="1">
      <alignment horizontal="center" vertical="center" wrapText="1"/>
      <protection/>
    </xf>
    <xf numFmtId="164" fontId="49" fillId="33" borderId="11" xfId="46" applyFont="1" applyFill="1" applyBorder="1" applyAlignment="1" applyProtection="1">
      <alignment horizontal="center" vertical="center" wrapText="1"/>
      <protection/>
    </xf>
    <xf numFmtId="164" fontId="2" fillId="33" borderId="13" xfId="46" applyFont="1" applyFill="1" applyBorder="1" applyAlignment="1" applyProtection="1">
      <alignment horizontal="center" vertical="center" textRotation="90" wrapText="1"/>
      <protection/>
    </xf>
    <xf numFmtId="0" fontId="8" fillId="0" borderId="13" xfId="0" applyFont="1" applyFill="1" applyBorder="1" applyAlignment="1">
      <alignment horizontal="center"/>
    </xf>
    <xf numFmtId="0" fontId="2" fillId="38" borderId="24" xfId="46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6" fillId="39" borderId="2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40" borderId="13" xfId="0" applyFont="1" applyFill="1" applyBorder="1" applyAlignment="1">
      <alignment horizontal="center" vertical="center"/>
    </xf>
    <xf numFmtId="0" fontId="5" fillId="40" borderId="11" xfId="0" applyFont="1" applyFill="1" applyBorder="1" applyAlignment="1">
      <alignment horizontal="center" vertical="center"/>
    </xf>
    <xf numFmtId="0" fontId="5" fillId="40" borderId="11" xfId="0" applyFont="1" applyFill="1" applyBorder="1" applyAlignment="1">
      <alignment horizontal="left" vertical="center"/>
    </xf>
    <xf numFmtId="0" fontId="5" fillId="40" borderId="11" xfId="0" applyFont="1" applyFill="1" applyBorder="1" applyAlignment="1">
      <alignment vertical="center" wrapText="1"/>
    </xf>
    <xf numFmtId="0" fontId="5" fillId="40" borderId="14" xfId="0" applyFont="1" applyFill="1" applyBorder="1" applyAlignment="1">
      <alignment horizontal="center" vertical="center"/>
    </xf>
    <xf numFmtId="0" fontId="8" fillId="40" borderId="11" xfId="0" applyFont="1" applyFill="1" applyBorder="1" applyAlignment="1">
      <alignment horizontal="center"/>
    </xf>
    <xf numFmtId="0" fontId="9" fillId="40" borderId="11" xfId="0" applyFont="1" applyFill="1" applyBorder="1" applyAlignment="1">
      <alignment horizontal="left" vertical="center" wrapText="1"/>
    </xf>
    <xf numFmtId="0" fontId="9" fillId="40" borderId="11" xfId="0" applyFont="1" applyFill="1" applyBorder="1" applyAlignment="1">
      <alignment horizontal="left" vertical="center"/>
    </xf>
    <xf numFmtId="164" fontId="8" fillId="40" borderId="11" xfId="46" applyFont="1" applyFill="1" applyBorder="1" applyAlignment="1" applyProtection="1">
      <alignment horizontal="left" vertical="center"/>
      <protection/>
    </xf>
    <xf numFmtId="164" fontId="6" fillId="40" borderId="11" xfId="46" applyFont="1" applyFill="1" applyBorder="1" applyAlignment="1" applyProtection="1">
      <alignment horizontal="center" vertical="center"/>
      <protection/>
    </xf>
    <xf numFmtId="0" fontId="6" fillId="41" borderId="11" xfId="46" applyNumberFormat="1" applyFont="1" applyFill="1" applyBorder="1" applyAlignment="1" applyProtection="1">
      <alignment horizontal="center" vertical="center"/>
      <protection/>
    </xf>
    <xf numFmtId="0" fontId="6" fillId="42" borderId="11" xfId="46" applyNumberFormat="1" applyFont="1" applyFill="1" applyBorder="1" applyAlignment="1" applyProtection="1">
      <alignment horizontal="center" vertical="center"/>
      <protection/>
    </xf>
    <xf numFmtId="3" fontId="6" fillId="40" borderId="11" xfId="46" applyNumberFormat="1" applyFont="1" applyFill="1" applyBorder="1" applyAlignment="1" applyProtection="1">
      <alignment/>
      <protection/>
    </xf>
    <xf numFmtId="164" fontId="5" fillId="40" borderId="11" xfId="46" applyFont="1" applyFill="1" applyBorder="1" applyAlignment="1" applyProtection="1">
      <alignment horizontal="right"/>
      <protection/>
    </xf>
    <xf numFmtId="164" fontId="8" fillId="40" borderId="11" xfId="46" applyFont="1" applyFill="1" applyBorder="1" applyAlignment="1" applyProtection="1">
      <alignment horizontal="right"/>
      <protection/>
    </xf>
    <xf numFmtId="49" fontId="8" fillId="40" borderId="11" xfId="0" applyNumberFormat="1" applyFont="1" applyFill="1" applyBorder="1" applyAlignment="1">
      <alignment horizontal="center"/>
    </xf>
    <xf numFmtId="49" fontId="8" fillId="40" borderId="11" xfId="0" applyNumberFormat="1" applyFont="1" applyFill="1" applyBorder="1" applyAlignment="1">
      <alignment horizontal="center" wrapText="1"/>
    </xf>
    <xf numFmtId="0" fontId="8" fillId="40" borderId="11" xfId="0" applyFont="1" applyFill="1" applyBorder="1" applyAlignment="1">
      <alignment/>
    </xf>
    <xf numFmtId="0" fontId="8" fillId="40" borderId="13" xfId="0" applyFont="1" applyFill="1" applyBorder="1" applyAlignment="1">
      <alignment horizontal="center"/>
    </xf>
    <xf numFmtId="0" fontId="6" fillId="40" borderId="24" xfId="0" applyFont="1" applyFill="1" applyBorder="1" applyAlignment="1">
      <alignment horizontal="center"/>
    </xf>
    <xf numFmtId="43" fontId="6" fillId="40" borderId="24" xfId="0" applyNumberFormat="1" applyFont="1" applyFill="1" applyBorder="1" applyAlignment="1">
      <alignment horizontal="center"/>
    </xf>
    <xf numFmtId="0" fontId="5" fillId="40" borderId="11" xfId="0" applyFont="1" applyFill="1" applyBorder="1" applyAlignment="1">
      <alignment horizontal="center" vertical="center" wrapText="1"/>
    </xf>
    <xf numFmtId="164" fontId="8" fillId="43" borderId="11" xfId="46" applyFont="1" applyFill="1" applyBorder="1" applyAlignment="1" applyProtection="1">
      <alignment horizontal="left" vertical="center"/>
      <protection/>
    </xf>
    <xf numFmtId="0" fontId="9" fillId="43" borderId="11" xfId="0" applyFont="1" applyFill="1" applyBorder="1" applyAlignment="1">
      <alignment horizontal="left" vertical="center" wrapText="1"/>
    </xf>
    <xf numFmtId="0" fontId="9" fillId="43" borderId="11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40" borderId="0" xfId="0" applyFont="1" applyFill="1" applyAlignment="1">
      <alignment horizontal="center"/>
    </xf>
    <xf numFmtId="0" fontId="5" fillId="40" borderId="11" xfId="0" applyFont="1" applyFill="1" applyBorder="1" applyAlignment="1">
      <alignment vertical="center"/>
    </xf>
    <xf numFmtId="0" fontId="6" fillId="40" borderId="11" xfId="0" applyFont="1" applyFill="1" applyBorder="1" applyAlignment="1">
      <alignment horizontal="left" vertical="center"/>
    </xf>
    <xf numFmtId="0" fontId="5" fillId="40" borderId="11" xfId="0" applyFont="1" applyFill="1" applyBorder="1" applyAlignment="1">
      <alignment horizontal="justify" vertical="center" wrapText="1"/>
    </xf>
    <xf numFmtId="0" fontId="0" fillId="40" borderId="11" xfId="0" applyFill="1" applyBorder="1" applyAlignment="1">
      <alignment horizontal="center" vertical="center"/>
    </xf>
    <xf numFmtId="0" fontId="0" fillId="40" borderId="11" xfId="0" applyFont="1" applyFill="1" applyBorder="1" applyAlignment="1">
      <alignment horizontal="left" wrapText="1"/>
    </xf>
    <xf numFmtId="0" fontId="5" fillId="43" borderId="11" xfId="0" applyFont="1" applyFill="1" applyBorder="1" applyAlignment="1">
      <alignment horizontal="center" vertical="center"/>
    </xf>
    <xf numFmtId="0" fontId="5" fillId="43" borderId="11" xfId="0" applyFont="1" applyFill="1" applyBorder="1" applyAlignment="1">
      <alignment horizontal="left" vertical="center"/>
    </xf>
    <xf numFmtId="0" fontId="5" fillId="40" borderId="11" xfId="0" applyFont="1" applyFill="1" applyBorder="1" applyAlignment="1">
      <alignment horizontal="left" vertical="center" wrapText="1"/>
    </xf>
    <xf numFmtId="0" fontId="10" fillId="40" borderId="11" xfId="0" applyFont="1" applyFill="1" applyBorder="1" applyAlignment="1">
      <alignment horizontal="left" vertical="center" wrapText="1"/>
    </xf>
    <xf numFmtId="0" fontId="0" fillId="40" borderId="11" xfId="0" applyFont="1" applyFill="1" applyBorder="1" applyAlignment="1">
      <alignment horizontal="left" vertical="center" wrapText="1"/>
    </xf>
    <xf numFmtId="0" fontId="11" fillId="40" borderId="11" xfId="0" applyFont="1" applyFill="1" applyBorder="1" applyAlignment="1">
      <alignment vertical="center" wrapText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Default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Incorreto" xfId="45"/>
    <cellStyle name="Currency" xfId="46"/>
    <cellStyle name="Currency [0]" xfId="47"/>
    <cellStyle name="Moeda 2" xfId="48"/>
    <cellStyle name="Moeda 3" xfId="49"/>
    <cellStyle name="Moeda 4" xfId="50"/>
    <cellStyle name="Neutra" xfId="51"/>
    <cellStyle name="Normal 2" xfId="52"/>
    <cellStyle name="Normal 3" xfId="53"/>
    <cellStyle name="Normal 4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B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114</xdr:col>
      <xdr:colOff>57150</xdr:colOff>
      <xdr:row>0</xdr:row>
      <xdr:rowOff>38100</xdr:rowOff>
    </xdr:from>
    <xdr:to>
      <xdr:col>114</xdr:col>
      <xdr:colOff>476250</xdr:colOff>
      <xdr:row>0</xdr:row>
      <xdr:rowOff>514350</xdr:rowOff>
    </xdr:to>
    <xdr:sp>
      <xdr:nvSpPr>
        <xdr:cNvPr id="1" name="Autoforma 2"/>
        <xdr:cNvSpPr>
          <a:spLocks/>
        </xdr:cNvSpPr>
      </xdr:nvSpPr>
      <xdr:spPr>
        <a:xfrm>
          <a:off x="14125575" y="38100"/>
          <a:ext cx="419100" cy="476250"/>
        </a:xfrm>
        <a:prstGeom prst="downArrow">
          <a:avLst/>
        </a:prstGeom>
        <a:solidFill>
          <a:srgbClr val="81D41A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216"/>
  <sheetViews>
    <sheetView tabSelected="1" zoomScale="85" zoomScaleNormal="85" zoomScalePageLayoutView="0" workbookViewId="0" topLeftCell="P1">
      <pane ySplit="1" topLeftCell="A2" activePane="bottomLeft" state="frozen"/>
      <selection pane="topLeft" activeCell="S1" sqref="S1"/>
      <selection pane="bottomLeft" activeCell="AF3" sqref="AF3"/>
    </sheetView>
  </sheetViews>
  <sheetFormatPr defaultColWidth="9.140625" defaultRowHeight="14.25" customHeight="1"/>
  <cols>
    <col min="1" max="1" width="16.28125" style="1" hidden="1" customWidth="1"/>
    <col min="2" max="2" width="13.421875" style="1" hidden="1" customWidth="1"/>
    <col min="3" max="3" width="32.421875" style="1" hidden="1" customWidth="1"/>
    <col min="4" max="4" width="16.28125" style="1" hidden="1" customWidth="1"/>
    <col min="5" max="5" width="32.00390625" style="2" hidden="1" customWidth="1"/>
    <col min="6" max="7" width="9.140625" style="1" hidden="1" customWidth="1"/>
    <col min="8" max="8" width="22.140625" style="1" hidden="1" customWidth="1"/>
    <col min="9" max="9" width="16.00390625" style="1" hidden="1" customWidth="1"/>
    <col min="10" max="10" width="12.00390625" style="1" hidden="1" customWidth="1"/>
    <col min="11" max="11" width="12.57421875" style="1" hidden="1" customWidth="1"/>
    <col min="12" max="12" width="10.28125" style="1" hidden="1" customWidth="1"/>
    <col min="13" max="13" width="12.7109375" style="1" hidden="1" customWidth="1"/>
    <col min="14" max="14" width="13.7109375" style="1" hidden="1" customWidth="1"/>
    <col min="15" max="15" width="16.421875" style="1" hidden="1" customWidth="1"/>
    <col min="16" max="16" width="9.140625" style="1" customWidth="1"/>
    <col min="17" max="17" width="16.8515625" style="3" customWidth="1"/>
    <col min="18" max="18" width="49.421875" style="4" customWidth="1"/>
    <col min="19" max="19" width="58.7109375" style="4" hidden="1" customWidth="1"/>
    <col min="20" max="20" width="18.7109375" style="4" hidden="1" customWidth="1"/>
    <col min="21" max="21" width="17.8515625" style="4" hidden="1" customWidth="1"/>
    <col min="22" max="22" width="14.140625" style="5" hidden="1" customWidth="1"/>
    <col min="23" max="23" width="16.421875" style="6" hidden="1" customWidth="1"/>
    <col min="24" max="24" width="14.140625" style="4" hidden="1" customWidth="1"/>
    <col min="25" max="25" width="14.140625" style="5" hidden="1" customWidth="1"/>
    <col min="26" max="26" width="16.8515625" style="6" hidden="1" customWidth="1"/>
    <col min="27" max="27" width="14.140625" style="4" hidden="1" customWidth="1"/>
    <col min="28" max="28" width="14.7109375" style="5" hidden="1" customWidth="1"/>
    <col min="29" max="29" width="17.28125" style="6" hidden="1" customWidth="1"/>
    <col min="30" max="30" width="14.140625" style="4" hidden="1" customWidth="1"/>
    <col min="31" max="31" width="15.57421875" style="4" hidden="1" customWidth="1"/>
    <col min="32" max="32" width="15.57421875" style="4" customWidth="1"/>
    <col min="33" max="34" width="15.57421875" style="7" customWidth="1"/>
    <col min="35" max="35" width="15.57421875" style="8" hidden="1" customWidth="1"/>
    <col min="36" max="37" width="16.140625" style="9" hidden="1" customWidth="1"/>
    <col min="38" max="38" width="52.57421875" style="4" hidden="1" customWidth="1"/>
    <col min="39" max="39" width="20.57421875" style="4" hidden="1" customWidth="1"/>
    <col min="40" max="41" width="15.00390625" style="4" hidden="1" customWidth="1"/>
    <col min="42" max="42" width="18.7109375" style="4" hidden="1" customWidth="1"/>
    <col min="43" max="108" width="5.140625" style="4" hidden="1" customWidth="1"/>
    <col min="109" max="109" width="16.421875" style="114" customWidth="1"/>
    <col min="110" max="110" width="14.8515625" style="114" customWidth="1"/>
    <col min="111" max="111" width="30.140625" style="114" customWidth="1"/>
    <col min="112" max="16384" width="9.140625" style="4" customWidth="1"/>
  </cols>
  <sheetData>
    <row r="1" spans="1:111" s="17" customFormat="1" ht="52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  <c r="R1" s="10"/>
      <c r="S1" s="10"/>
      <c r="T1" s="10"/>
      <c r="U1" s="10"/>
      <c r="V1" s="10"/>
      <c r="W1" s="10"/>
      <c r="X1" s="12"/>
      <c r="Y1" s="10"/>
      <c r="Z1" s="10"/>
      <c r="AA1" s="12"/>
      <c r="AB1" s="10"/>
      <c r="AC1" s="10"/>
      <c r="AD1" s="13"/>
      <c r="AE1" s="13"/>
      <c r="AF1" s="13"/>
      <c r="AG1" s="14"/>
      <c r="AH1" s="14"/>
      <c r="AI1" s="15"/>
      <c r="AJ1" s="13"/>
      <c r="AK1" s="13"/>
      <c r="AL1" s="12"/>
      <c r="AM1" s="12"/>
      <c r="AN1" s="12"/>
      <c r="AO1" s="12"/>
      <c r="AP1" s="12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11"/>
      <c r="DF1" s="112"/>
      <c r="DG1" s="140"/>
    </row>
    <row r="2" spans="1:111" s="28" customFormat="1" ht="65.25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11</v>
      </c>
      <c r="M2" s="18" t="s">
        <v>12</v>
      </c>
      <c r="N2" s="18" t="s">
        <v>13</v>
      </c>
      <c r="O2" s="18" t="s">
        <v>14</v>
      </c>
      <c r="P2" s="18" t="s">
        <v>15</v>
      </c>
      <c r="Q2" s="19" t="s">
        <v>16</v>
      </c>
      <c r="R2" s="20" t="s">
        <v>17</v>
      </c>
      <c r="S2" s="20" t="s">
        <v>18</v>
      </c>
      <c r="T2" s="18" t="s">
        <v>19</v>
      </c>
      <c r="U2" s="18" t="s">
        <v>20</v>
      </c>
      <c r="V2" s="18" t="s">
        <v>21</v>
      </c>
      <c r="W2" s="18" t="s">
        <v>22</v>
      </c>
      <c r="X2" s="21" t="s">
        <v>23</v>
      </c>
      <c r="Y2" s="18" t="s">
        <v>24</v>
      </c>
      <c r="Z2" s="18" t="s">
        <v>25</v>
      </c>
      <c r="AA2" s="21" t="s">
        <v>26</v>
      </c>
      <c r="AB2" s="18" t="s">
        <v>27</v>
      </c>
      <c r="AC2" s="18" t="s">
        <v>28</v>
      </c>
      <c r="AD2" s="22" t="s">
        <v>29</v>
      </c>
      <c r="AE2" s="22" t="s">
        <v>30</v>
      </c>
      <c r="AF2" s="104" t="s">
        <v>751</v>
      </c>
      <c r="AG2" s="23" t="s">
        <v>754</v>
      </c>
      <c r="AH2" s="24" t="s">
        <v>755</v>
      </c>
      <c r="AI2" s="25" t="s">
        <v>20</v>
      </c>
      <c r="AJ2" s="26" t="s">
        <v>31</v>
      </c>
      <c r="AK2" s="22" t="s">
        <v>32</v>
      </c>
      <c r="AL2" s="21" t="s">
        <v>33</v>
      </c>
      <c r="AM2" s="21" t="s">
        <v>34</v>
      </c>
      <c r="AN2" s="21" t="s">
        <v>35</v>
      </c>
      <c r="AO2" s="21" t="s">
        <v>36</v>
      </c>
      <c r="AP2" s="21" t="s">
        <v>37</v>
      </c>
      <c r="AQ2" s="27" t="s">
        <v>38</v>
      </c>
      <c r="AR2" s="27" t="s">
        <v>39</v>
      </c>
      <c r="AS2" s="27" t="s">
        <v>40</v>
      </c>
      <c r="AT2" s="27" t="s">
        <v>41</v>
      </c>
      <c r="AU2" s="27" t="s">
        <v>42</v>
      </c>
      <c r="AV2" s="27" t="s">
        <v>43</v>
      </c>
      <c r="AW2" s="27" t="s">
        <v>44</v>
      </c>
      <c r="AX2" s="27" t="s">
        <v>45</v>
      </c>
      <c r="AY2" s="27" t="s">
        <v>46</v>
      </c>
      <c r="AZ2" s="27" t="s">
        <v>47</v>
      </c>
      <c r="BA2" s="27" t="s">
        <v>48</v>
      </c>
      <c r="BB2" s="27" t="s">
        <v>49</v>
      </c>
      <c r="BC2" s="27" t="s">
        <v>50</v>
      </c>
      <c r="BD2" s="27" t="s">
        <v>51</v>
      </c>
      <c r="BE2" s="27" t="s">
        <v>52</v>
      </c>
      <c r="BF2" s="27" t="s">
        <v>53</v>
      </c>
      <c r="BG2" s="27" t="s">
        <v>54</v>
      </c>
      <c r="BH2" s="27" t="s">
        <v>55</v>
      </c>
      <c r="BI2" s="27" t="s">
        <v>56</v>
      </c>
      <c r="BJ2" s="27" t="s">
        <v>57</v>
      </c>
      <c r="BK2" s="27" t="s">
        <v>58</v>
      </c>
      <c r="BL2" s="27" t="s">
        <v>59</v>
      </c>
      <c r="BM2" s="27" t="s">
        <v>60</v>
      </c>
      <c r="BN2" s="27" t="s">
        <v>61</v>
      </c>
      <c r="BO2" s="27" t="s">
        <v>62</v>
      </c>
      <c r="BP2" s="27" t="s">
        <v>63</v>
      </c>
      <c r="BQ2" s="27" t="s">
        <v>64</v>
      </c>
      <c r="BR2" s="27" t="s">
        <v>65</v>
      </c>
      <c r="BS2" s="27" t="s">
        <v>66</v>
      </c>
      <c r="BT2" s="27" t="s">
        <v>67</v>
      </c>
      <c r="BU2" s="27" t="s">
        <v>68</v>
      </c>
      <c r="BV2" s="27" t="s">
        <v>69</v>
      </c>
      <c r="BW2" s="27" t="s">
        <v>70</v>
      </c>
      <c r="BX2" s="27" t="s">
        <v>71</v>
      </c>
      <c r="BY2" s="27" t="s">
        <v>72</v>
      </c>
      <c r="BZ2" s="27" t="s">
        <v>73</v>
      </c>
      <c r="CA2" s="27" t="s">
        <v>74</v>
      </c>
      <c r="CB2" s="27" t="s">
        <v>75</v>
      </c>
      <c r="CC2" s="27" t="s">
        <v>76</v>
      </c>
      <c r="CD2" s="27" t="s">
        <v>77</v>
      </c>
      <c r="CE2" s="27" t="s">
        <v>78</v>
      </c>
      <c r="CF2" s="27" t="s">
        <v>79</v>
      </c>
      <c r="CG2" s="27" t="s">
        <v>80</v>
      </c>
      <c r="CH2" s="27" t="s">
        <v>81</v>
      </c>
      <c r="CI2" s="27" t="s">
        <v>82</v>
      </c>
      <c r="CJ2" s="27" t="s">
        <v>83</v>
      </c>
      <c r="CK2" s="27" t="s">
        <v>84</v>
      </c>
      <c r="CL2" s="27" t="s">
        <v>85</v>
      </c>
      <c r="CM2" s="27" t="s">
        <v>86</v>
      </c>
      <c r="CN2" s="27" t="s">
        <v>87</v>
      </c>
      <c r="CO2" s="27" t="s">
        <v>88</v>
      </c>
      <c r="CP2" s="27" t="s">
        <v>89</v>
      </c>
      <c r="CQ2" s="27" t="s">
        <v>90</v>
      </c>
      <c r="CR2" s="27" t="s">
        <v>91</v>
      </c>
      <c r="CS2" s="27" t="s">
        <v>92</v>
      </c>
      <c r="CT2" s="27" t="s">
        <v>93</v>
      </c>
      <c r="CU2" s="27" t="s">
        <v>94</v>
      </c>
      <c r="CV2" s="27" t="s">
        <v>95</v>
      </c>
      <c r="CW2" s="27" t="s">
        <v>96</v>
      </c>
      <c r="CX2" s="27" t="s">
        <v>97</v>
      </c>
      <c r="CY2" s="27" t="s">
        <v>98</v>
      </c>
      <c r="CZ2" s="27" t="s">
        <v>99</v>
      </c>
      <c r="DA2" s="27" t="s">
        <v>100</v>
      </c>
      <c r="DB2" s="27" t="s">
        <v>101</v>
      </c>
      <c r="DC2" s="27" t="s">
        <v>102</v>
      </c>
      <c r="DD2" s="105" t="s">
        <v>103</v>
      </c>
      <c r="DE2" s="107" t="s">
        <v>752</v>
      </c>
      <c r="DF2" s="107" t="s">
        <v>753</v>
      </c>
      <c r="DG2" s="141"/>
    </row>
    <row r="3" spans="1:111" s="50" customFormat="1" ht="27.75" customHeight="1">
      <c r="A3" s="29" t="s">
        <v>104</v>
      </c>
      <c r="B3" s="29" t="s">
        <v>105</v>
      </c>
      <c r="C3" s="30" t="s">
        <v>106</v>
      </c>
      <c r="D3" s="29">
        <v>24</v>
      </c>
      <c r="E3" s="30" t="s">
        <v>106</v>
      </c>
      <c r="F3" s="31" t="s">
        <v>107</v>
      </c>
      <c r="G3" s="31" t="s">
        <v>107</v>
      </c>
      <c r="H3" s="29" t="s">
        <v>108</v>
      </c>
      <c r="I3" s="29">
        <v>158154</v>
      </c>
      <c r="J3" s="32"/>
      <c r="K3" s="29" t="s">
        <v>109</v>
      </c>
      <c r="L3" s="33" t="s">
        <v>110</v>
      </c>
      <c r="M3" s="29" t="s">
        <v>111</v>
      </c>
      <c r="N3" s="29" t="s">
        <v>112</v>
      </c>
      <c r="O3" s="29" t="s">
        <v>112</v>
      </c>
      <c r="P3" s="115">
        <v>1</v>
      </c>
      <c r="Q3" s="116">
        <v>393642</v>
      </c>
      <c r="R3" s="117" t="s">
        <v>113</v>
      </c>
      <c r="S3" s="118" t="s">
        <v>114</v>
      </c>
      <c r="T3" s="119" t="s">
        <v>115</v>
      </c>
      <c r="U3" s="120"/>
      <c r="V3" s="121" t="s">
        <v>116</v>
      </c>
      <c r="W3" s="122" t="s">
        <v>117</v>
      </c>
      <c r="X3" s="123">
        <v>2.09</v>
      </c>
      <c r="Y3" s="121" t="s">
        <v>118</v>
      </c>
      <c r="Z3" s="122" t="s">
        <v>117</v>
      </c>
      <c r="AA3" s="123">
        <v>2.09</v>
      </c>
      <c r="AB3" s="121" t="s">
        <v>119</v>
      </c>
      <c r="AC3" s="122" t="s">
        <v>120</v>
      </c>
      <c r="AD3" s="123">
        <v>2.39</v>
      </c>
      <c r="AE3" s="124">
        <f>AVERAGE(X3:AD3)</f>
        <v>2.19</v>
      </c>
      <c r="AF3" s="124"/>
      <c r="AG3" s="125">
        <v>5</v>
      </c>
      <c r="AH3" s="126">
        <v>5</v>
      </c>
      <c r="AI3" s="127">
        <f aca="true" t="shared" si="0" ref="AI3:AI119">AH3+AG3</f>
        <v>10</v>
      </c>
      <c r="AJ3" s="128">
        <f aca="true" t="shared" si="1" ref="AJ3:AJ119">AI3*AE3</f>
        <v>21.9</v>
      </c>
      <c r="AK3" s="129"/>
      <c r="AL3" s="130"/>
      <c r="AM3" s="130"/>
      <c r="AN3" s="130"/>
      <c r="AO3" s="130"/>
      <c r="AP3" s="131"/>
      <c r="AQ3" s="120"/>
      <c r="AR3" s="132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32"/>
      <c r="BK3" s="120"/>
      <c r="BL3" s="120"/>
      <c r="BM3" s="120"/>
      <c r="BN3" s="132"/>
      <c r="BO3" s="132"/>
      <c r="BP3" s="120"/>
      <c r="BQ3" s="120"/>
      <c r="BR3" s="132"/>
      <c r="BS3" s="132"/>
      <c r="BT3" s="132"/>
      <c r="BU3" s="120"/>
      <c r="BV3" s="120"/>
      <c r="BW3" s="132"/>
      <c r="BX3" s="120"/>
      <c r="BY3" s="120"/>
      <c r="BZ3" s="120"/>
      <c r="CA3" s="132"/>
      <c r="CB3" s="132"/>
      <c r="CC3" s="132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32"/>
      <c r="CQ3" s="120"/>
      <c r="CR3" s="132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33"/>
      <c r="DE3" s="134"/>
      <c r="DF3" s="135">
        <f>AF3*DE3</f>
        <v>0</v>
      </c>
      <c r="DG3" s="142" t="s">
        <v>757</v>
      </c>
    </row>
    <row r="4" spans="1:111" s="50" customFormat="1" ht="27.75" customHeight="1">
      <c r="A4" s="29" t="s">
        <v>104</v>
      </c>
      <c r="B4" s="29" t="s">
        <v>105</v>
      </c>
      <c r="C4" s="30" t="s">
        <v>106</v>
      </c>
      <c r="D4" s="29">
        <v>24</v>
      </c>
      <c r="E4" s="30" t="s">
        <v>106</v>
      </c>
      <c r="F4" s="31" t="s">
        <v>107</v>
      </c>
      <c r="G4" s="31" t="s">
        <v>107</v>
      </c>
      <c r="H4" s="29" t="s">
        <v>108</v>
      </c>
      <c r="I4" s="29">
        <v>158154</v>
      </c>
      <c r="J4" s="32"/>
      <c r="K4" s="29" t="s">
        <v>109</v>
      </c>
      <c r="L4" s="33" t="s">
        <v>110</v>
      </c>
      <c r="M4" s="29" t="s">
        <v>111</v>
      </c>
      <c r="N4" s="29" t="s">
        <v>112</v>
      </c>
      <c r="O4" s="29" t="s">
        <v>112</v>
      </c>
      <c r="P4" s="115">
        <v>2</v>
      </c>
      <c r="Q4" s="136">
        <v>340503</v>
      </c>
      <c r="R4" s="117" t="s">
        <v>121</v>
      </c>
      <c r="S4" s="118" t="s">
        <v>122</v>
      </c>
      <c r="T4" s="119" t="s">
        <v>115</v>
      </c>
      <c r="U4" s="120"/>
      <c r="V4" s="121" t="s">
        <v>123</v>
      </c>
      <c r="W4" s="122" t="s">
        <v>124</v>
      </c>
      <c r="X4" s="123">
        <v>26.1</v>
      </c>
      <c r="Y4" s="121" t="s">
        <v>125</v>
      </c>
      <c r="Z4" s="122" t="s">
        <v>126</v>
      </c>
      <c r="AA4" s="123">
        <v>27.64</v>
      </c>
      <c r="AB4" s="121" t="s">
        <v>123</v>
      </c>
      <c r="AC4" s="122" t="s">
        <v>124</v>
      </c>
      <c r="AD4" s="123">
        <v>27.64</v>
      </c>
      <c r="AE4" s="124">
        <f>AVERAGE(X4:AD4)</f>
        <v>27.126666666666665</v>
      </c>
      <c r="AF4" s="124"/>
      <c r="AG4" s="125">
        <v>5</v>
      </c>
      <c r="AH4" s="126">
        <v>5</v>
      </c>
      <c r="AI4" s="127">
        <f t="shared" si="0"/>
        <v>10</v>
      </c>
      <c r="AJ4" s="128">
        <f t="shared" si="1"/>
        <v>271.26666666666665</v>
      </c>
      <c r="AK4" s="129"/>
      <c r="AL4" s="130"/>
      <c r="AM4" s="130"/>
      <c r="AN4" s="130"/>
      <c r="AO4" s="130"/>
      <c r="AP4" s="131"/>
      <c r="AQ4" s="120"/>
      <c r="AR4" s="132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32"/>
      <c r="BK4" s="120"/>
      <c r="BL4" s="120"/>
      <c r="BM4" s="120"/>
      <c r="BN4" s="132"/>
      <c r="BO4" s="132"/>
      <c r="BP4" s="120"/>
      <c r="BQ4" s="120"/>
      <c r="BR4" s="132"/>
      <c r="BS4" s="132"/>
      <c r="BT4" s="132"/>
      <c r="BU4" s="120"/>
      <c r="BV4" s="120"/>
      <c r="BW4" s="132"/>
      <c r="BX4" s="120"/>
      <c r="BY4" s="120"/>
      <c r="BZ4" s="120"/>
      <c r="CA4" s="132"/>
      <c r="CB4" s="132"/>
      <c r="CC4" s="132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32"/>
      <c r="CQ4" s="120"/>
      <c r="CR4" s="132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33"/>
      <c r="DE4" s="134"/>
      <c r="DF4" s="134"/>
      <c r="DG4" s="142" t="s">
        <v>757</v>
      </c>
    </row>
    <row r="5" spans="1:111" s="50" customFormat="1" ht="27.75" customHeight="1">
      <c r="A5" s="29" t="s">
        <v>104</v>
      </c>
      <c r="B5" s="29" t="s">
        <v>105</v>
      </c>
      <c r="C5" s="30" t="s">
        <v>106</v>
      </c>
      <c r="D5" s="29">
        <v>24</v>
      </c>
      <c r="E5" s="30" t="s">
        <v>106</v>
      </c>
      <c r="F5" s="31" t="s">
        <v>107</v>
      </c>
      <c r="G5" s="31" t="s">
        <v>107</v>
      </c>
      <c r="H5" s="29" t="s">
        <v>108</v>
      </c>
      <c r="I5" s="29">
        <v>158154</v>
      </c>
      <c r="J5" s="32"/>
      <c r="K5" s="29" t="s">
        <v>109</v>
      </c>
      <c r="L5" s="33" t="s">
        <v>110</v>
      </c>
      <c r="M5" s="29" t="s">
        <v>111</v>
      </c>
      <c r="N5" s="29" t="s">
        <v>112</v>
      </c>
      <c r="O5" s="29" t="s">
        <v>112</v>
      </c>
      <c r="P5" s="115">
        <v>3</v>
      </c>
      <c r="Q5" s="136">
        <v>454292</v>
      </c>
      <c r="R5" s="117" t="s">
        <v>127</v>
      </c>
      <c r="S5" s="118" t="s">
        <v>128</v>
      </c>
      <c r="T5" s="119" t="s">
        <v>129</v>
      </c>
      <c r="U5" s="120"/>
      <c r="V5" s="121" t="s">
        <v>130</v>
      </c>
      <c r="W5" s="122" t="s">
        <v>131</v>
      </c>
      <c r="X5" s="123">
        <v>1.13</v>
      </c>
      <c r="Y5" s="121" t="s">
        <v>132</v>
      </c>
      <c r="Z5" s="122" t="s">
        <v>133</v>
      </c>
      <c r="AA5" s="123">
        <v>1.25</v>
      </c>
      <c r="AB5" s="121" t="s">
        <v>134</v>
      </c>
      <c r="AC5" s="122" t="s">
        <v>135</v>
      </c>
      <c r="AD5" s="123">
        <v>2</v>
      </c>
      <c r="AE5" s="124">
        <f>AVERAGE(X5:AD5)</f>
        <v>1.46</v>
      </c>
      <c r="AF5" s="124"/>
      <c r="AG5" s="125">
        <v>100</v>
      </c>
      <c r="AH5" s="126"/>
      <c r="AI5" s="127">
        <f t="shared" si="0"/>
        <v>100</v>
      </c>
      <c r="AJ5" s="128">
        <f t="shared" si="1"/>
        <v>146</v>
      </c>
      <c r="AK5" s="129"/>
      <c r="AL5" s="130"/>
      <c r="AM5" s="130"/>
      <c r="AN5" s="130"/>
      <c r="AO5" s="130"/>
      <c r="AP5" s="131"/>
      <c r="AQ5" s="120"/>
      <c r="AR5" s="132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32"/>
      <c r="BK5" s="120"/>
      <c r="BL5" s="120"/>
      <c r="BM5" s="120"/>
      <c r="BN5" s="132"/>
      <c r="BO5" s="132"/>
      <c r="BP5" s="120"/>
      <c r="BQ5" s="120"/>
      <c r="BR5" s="132"/>
      <c r="BS5" s="132"/>
      <c r="BT5" s="132"/>
      <c r="BU5" s="120"/>
      <c r="BV5" s="120"/>
      <c r="BW5" s="132"/>
      <c r="BX5" s="120"/>
      <c r="BY5" s="120"/>
      <c r="BZ5" s="120"/>
      <c r="CA5" s="132"/>
      <c r="CB5" s="132"/>
      <c r="CC5" s="132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32"/>
      <c r="CQ5" s="120"/>
      <c r="CR5" s="132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33"/>
      <c r="DE5" s="134"/>
      <c r="DF5" s="134"/>
      <c r="DG5" s="142" t="s">
        <v>757</v>
      </c>
    </row>
    <row r="6" spans="1:111" s="50" customFormat="1" ht="27.75" customHeight="1">
      <c r="A6" s="29" t="s">
        <v>104</v>
      </c>
      <c r="B6" s="29" t="s">
        <v>105</v>
      </c>
      <c r="C6" s="30" t="s">
        <v>106</v>
      </c>
      <c r="D6" s="29">
        <v>24</v>
      </c>
      <c r="E6" s="30" t="s">
        <v>106</v>
      </c>
      <c r="F6" s="31" t="s">
        <v>107</v>
      </c>
      <c r="G6" s="31" t="s">
        <v>107</v>
      </c>
      <c r="H6" s="29" t="s">
        <v>108</v>
      </c>
      <c r="I6" s="29">
        <v>158154</v>
      </c>
      <c r="J6" s="32"/>
      <c r="K6" s="29" t="s">
        <v>109</v>
      </c>
      <c r="L6" s="33" t="s">
        <v>110</v>
      </c>
      <c r="M6" s="29" t="s">
        <v>111</v>
      </c>
      <c r="N6" s="29" t="s">
        <v>112</v>
      </c>
      <c r="O6" s="29" t="s">
        <v>112</v>
      </c>
      <c r="P6" s="115">
        <v>4</v>
      </c>
      <c r="Q6" s="136">
        <v>373988</v>
      </c>
      <c r="R6" s="117" t="s">
        <v>136</v>
      </c>
      <c r="S6" s="118" t="s">
        <v>137</v>
      </c>
      <c r="T6" s="119" t="s">
        <v>129</v>
      </c>
      <c r="U6" s="120"/>
      <c r="V6" s="121" t="s">
        <v>138</v>
      </c>
      <c r="W6" s="122" t="s">
        <v>139</v>
      </c>
      <c r="X6" s="137">
        <v>3.66</v>
      </c>
      <c r="Y6" s="138" t="s">
        <v>140</v>
      </c>
      <c r="Z6" s="139" t="s">
        <v>141</v>
      </c>
      <c r="AA6" s="137">
        <v>2.32</v>
      </c>
      <c r="AB6" s="138" t="s">
        <v>142</v>
      </c>
      <c r="AC6" s="139" t="s">
        <v>143</v>
      </c>
      <c r="AD6" s="137">
        <v>2.65</v>
      </c>
      <c r="AE6" s="124">
        <f>AVERAGE(X6:AD6)</f>
        <v>2.876666666666667</v>
      </c>
      <c r="AF6" s="124"/>
      <c r="AG6" s="125"/>
      <c r="AH6" s="126"/>
      <c r="AI6" s="127">
        <f t="shared" si="0"/>
        <v>0</v>
      </c>
      <c r="AJ6" s="128">
        <f t="shared" si="1"/>
        <v>0</v>
      </c>
      <c r="AK6" s="129"/>
      <c r="AL6" s="130"/>
      <c r="AM6" s="130"/>
      <c r="AN6" s="130"/>
      <c r="AO6" s="130"/>
      <c r="AP6" s="131"/>
      <c r="AQ6" s="120"/>
      <c r="AR6" s="132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32"/>
      <c r="BK6" s="120"/>
      <c r="BL6" s="120"/>
      <c r="BM6" s="120"/>
      <c r="BN6" s="132"/>
      <c r="BO6" s="132"/>
      <c r="BP6" s="120"/>
      <c r="BQ6" s="120"/>
      <c r="BR6" s="132"/>
      <c r="BS6" s="132"/>
      <c r="BT6" s="132"/>
      <c r="BU6" s="120"/>
      <c r="BV6" s="120"/>
      <c r="BW6" s="132"/>
      <c r="BX6" s="120"/>
      <c r="BY6" s="120"/>
      <c r="BZ6" s="120"/>
      <c r="CA6" s="132"/>
      <c r="CB6" s="132"/>
      <c r="CC6" s="132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32"/>
      <c r="CQ6" s="120"/>
      <c r="CR6" s="132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33"/>
      <c r="DE6" s="134"/>
      <c r="DF6" s="134"/>
      <c r="DG6" s="142" t="s">
        <v>757</v>
      </c>
    </row>
    <row r="7" spans="1:111" s="50" customFormat="1" ht="27.75" customHeight="1">
      <c r="A7" s="29" t="s">
        <v>104</v>
      </c>
      <c r="B7" s="29" t="s">
        <v>105</v>
      </c>
      <c r="C7" s="30" t="s">
        <v>106</v>
      </c>
      <c r="D7" s="29">
        <v>24</v>
      </c>
      <c r="E7" s="30" t="s">
        <v>106</v>
      </c>
      <c r="F7" s="31" t="s">
        <v>107</v>
      </c>
      <c r="G7" s="31" t="s">
        <v>107</v>
      </c>
      <c r="H7" s="29" t="s">
        <v>108</v>
      </c>
      <c r="I7" s="29">
        <v>158154</v>
      </c>
      <c r="J7" s="32"/>
      <c r="K7" s="29" t="s">
        <v>109</v>
      </c>
      <c r="L7" s="33" t="s">
        <v>110</v>
      </c>
      <c r="M7" s="29" t="s">
        <v>111</v>
      </c>
      <c r="N7" s="29" t="s">
        <v>112</v>
      </c>
      <c r="O7" s="29" t="s">
        <v>112</v>
      </c>
      <c r="P7" s="115">
        <v>5</v>
      </c>
      <c r="Q7" s="136">
        <v>407307</v>
      </c>
      <c r="R7" s="117" t="s">
        <v>144</v>
      </c>
      <c r="S7" s="118" t="s">
        <v>145</v>
      </c>
      <c r="T7" s="119" t="s">
        <v>129</v>
      </c>
      <c r="U7" s="120"/>
      <c r="V7" s="121" t="s">
        <v>146</v>
      </c>
      <c r="W7" s="122" t="s">
        <v>147</v>
      </c>
      <c r="X7" s="123">
        <v>1.54</v>
      </c>
      <c r="Y7" s="121" t="s">
        <v>148</v>
      </c>
      <c r="Z7" s="122" t="s">
        <v>149</v>
      </c>
      <c r="AA7" s="123">
        <v>1.19</v>
      </c>
      <c r="AB7" s="121" t="s">
        <v>150</v>
      </c>
      <c r="AC7" s="122" t="s">
        <v>151</v>
      </c>
      <c r="AD7" s="123">
        <v>1.28</v>
      </c>
      <c r="AE7" s="124">
        <f>AVERAGE(X7:AD7)</f>
        <v>1.3366666666666667</v>
      </c>
      <c r="AF7" s="124"/>
      <c r="AG7" s="125">
        <v>100</v>
      </c>
      <c r="AH7" s="126"/>
      <c r="AI7" s="127">
        <f t="shared" si="0"/>
        <v>100</v>
      </c>
      <c r="AJ7" s="128">
        <f t="shared" si="1"/>
        <v>133.66666666666666</v>
      </c>
      <c r="AK7" s="129"/>
      <c r="AL7" s="130"/>
      <c r="AM7" s="130"/>
      <c r="AN7" s="130"/>
      <c r="AO7" s="130"/>
      <c r="AP7" s="131"/>
      <c r="AQ7" s="120"/>
      <c r="AR7" s="132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32"/>
      <c r="BK7" s="120"/>
      <c r="BL7" s="120"/>
      <c r="BM7" s="120"/>
      <c r="BN7" s="132"/>
      <c r="BO7" s="132"/>
      <c r="BP7" s="120"/>
      <c r="BQ7" s="120"/>
      <c r="BR7" s="132"/>
      <c r="BS7" s="132"/>
      <c r="BT7" s="132"/>
      <c r="BU7" s="120"/>
      <c r="BV7" s="120"/>
      <c r="BW7" s="132"/>
      <c r="BX7" s="120"/>
      <c r="BY7" s="120"/>
      <c r="BZ7" s="120"/>
      <c r="CA7" s="132"/>
      <c r="CB7" s="132"/>
      <c r="CC7" s="132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32"/>
      <c r="CQ7" s="120"/>
      <c r="CR7" s="132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33"/>
      <c r="DE7" s="134"/>
      <c r="DF7" s="134"/>
      <c r="DG7" s="142" t="s">
        <v>757</v>
      </c>
    </row>
    <row r="8" spans="1:111" s="50" customFormat="1" ht="27.75" customHeight="1">
      <c r="A8" s="29" t="s">
        <v>104</v>
      </c>
      <c r="B8" s="29" t="s">
        <v>105</v>
      </c>
      <c r="C8" s="30" t="s">
        <v>106</v>
      </c>
      <c r="D8" s="29">
        <v>24</v>
      </c>
      <c r="E8" s="30" t="s">
        <v>106</v>
      </c>
      <c r="F8" s="31" t="s">
        <v>107</v>
      </c>
      <c r="G8" s="31" t="s">
        <v>107</v>
      </c>
      <c r="H8" s="29" t="s">
        <v>108</v>
      </c>
      <c r="I8" s="29">
        <v>158154</v>
      </c>
      <c r="J8" s="32"/>
      <c r="K8" s="29" t="s">
        <v>109</v>
      </c>
      <c r="L8" s="33" t="s">
        <v>152</v>
      </c>
      <c r="M8" s="29" t="s">
        <v>111</v>
      </c>
      <c r="N8" s="29" t="s">
        <v>112</v>
      </c>
      <c r="O8" s="29" t="s">
        <v>112</v>
      </c>
      <c r="P8" s="115">
        <v>6</v>
      </c>
      <c r="Q8" s="136">
        <v>454113</v>
      </c>
      <c r="R8" s="117" t="s">
        <v>153</v>
      </c>
      <c r="S8" s="118" t="s">
        <v>154</v>
      </c>
      <c r="T8" s="119" t="s">
        <v>129</v>
      </c>
      <c r="U8" s="120"/>
      <c r="V8" s="121" t="s">
        <v>155</v>
      </c>
      <c r="W8" s="122" t="s">
        <v>156</v>
      </c>
      <c r="X8" s="123">
        <v>1.1</v>
      </c>
      <c r="Y8" s="121" t="s">
        <v>123</v>
      </c>
      <c r="Z8" s="122" t="s">
        <v>124</v>
      </c>
      <c r="AA8" s="123">
        <v>0.72</v>
      </c>
      <c r="AB8" s="121"/>
      <c r="AC8" s="122"/>
      <c r="AD8" s="123"/>
      <c r="AE8" s="124">
        <f>AVERAGE(X8:AD8)</f>
        <v>0.91</v>
      </c>
      <c r="AF8" s="124"/>
      <c r="AG8" s="125"/>
      <c r="AH8" s="126"/>
      <c r="AI8" s="127">
        <f t="shared" si="0"/>
        <v>0</v>
      </c>
      <c r="AJ8" s="128">
        <f t="shared" si="1"/>
        <v>0</v>
      </c>
      <c r="AK8" s="129"/>
      <c r="AL8" s="130"/>
      <c r="AM8" s="130"/>
      <c r="AN8" s="130"/>
      <c r="AO8" s="130"/>
      <c r="AP8" s="131"/>
      <c r="AQ8" s="120"/>
      <c r="AR8" s="132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32"/>
      <c r="BK8" s="120"/>
      <c r="BL8" s="120"/>
      <c r="BM8" s="120"/>
      <c r="BN8" s="132"/>
      <c r="BO8" s="132"/>
      <c r="BP8" s="120"/>
      <c r="BQ8" s="120"/>
      <c r="BR8" s="132"/>
      <c r="BS8" s="132"/>
      <c r="BT8" s="132"/>
      <c r="BU8" s="120"/>
      <c r="BV8" s="120"/>
      <c r="BW8" s="132"/>
      <c r="BX8" s="120"/>
      <c r="BY8" s="120"/>
      <c r="BZ8" s="120"/>
      <c r="CA8" s="132"/>
      <c r="CB8" s="132"/>
      <c r="CC8" s="132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32"/>
      <c r="CQ8" s="120"/>
      <c r="CR8" s="132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33"/>
      <c r="DE8" s="134"/>
      <c r="DF8" s="134"/>
      <c r="DG8" s="142" t="s">
        <v>757</v>
      </c>
    </row>
    <row r="9" spans="1:111" s="50" customFormat="1" ht="27.75" customHeight="1">
      <c r="A9" s="29" t="s">
        <v>104</v>
      </c>
      <c r="B9" s="29" t="s">
        <v>105</v>
      </c>
      <c r="C9" s="30" t="s">
        <v>106</v>
      </c>
      <c r="D9" s="29">
        <v>24</v>
      </c>
      <c r="E9" s="30" t="s">
        <v>106</v>
      </c>
      <c r="F9" s="31" t="s">
        <v>107</v>
      </c>
      <c r="G9" s="31" t="s">
        <v>107</v>
      </c>
      <c r="H9" s="29" t="s">
        <v>108</v>
      </c>
      <c r="I9" s="29">
        <v>158154</v>
      </c>
      <c r="J9" s="32"/>
      <c r="K9" s="29" t="s">
        <v>109</v>
      </c>
      <c r="L9" s="33" t="s">
        <v>152</v>
      </c>
      <c r="M9" s="29" t="s">
        <v>111</v>
      </c>
      <c r="N9" s="29" t="s">
        <v>112</v>
      </c>
      <c r="O9" s="29" t="s">
        <v>112</v>
      </c>
      <c r="P9" s="115">
        <v>7</v>
      </c>
      <c r="Q9" s="136">
        <v>454112</v>
      </c>
      <c r="R9" s="117" t="s">
        <v>157</v>
      </c>
      <c r="S9" s="118" t="s">
        <v>158</v>
      </c>
      <c r="T9" s="119" t="s">
        <v>129</v>
      </c>
      <c r="U9" s="120"/>
      <c r="V9" s="121" t="s">
        <v>159</v>
      </c>
      <c r="W9" s="122" t="s">
        <v>160</v>
      </c>
      <c r="X9" s="123">
        <v>0.78</v>
      </c>
      <c r="Y9" s="121" t="s">
        <v>159</v>
      </c>
      <c r="Z9" s="122" t="s">
        <v>160</v>
      </c>
      <c r="AA9" s="123">
        <v>0.69</v>
      </c>
      <c r="AB9" s="121" t="s">
        <v>155</v>
      </c>
      <c r="AC9" s="122" t="s">
        <v>156</v>
      </c>
      <c r="AD9" s="123">
        <v>1.1</v>
      </c>
      <c r="AE9" s="124">
        <f>AVERAGE(X9:AD9)</f>
        <v>0.8566666666666668</v>
      </c>
      <c r="AF9" s="124"/>
      <c r="AG9" s="125"/>
      <c r="AH9" s="126"/>
      <c r="AI9" s="127">
        <f t="shared" si="0"/>
        <v>0</v>
      </c>
      <c r="AJ9" s="128">
        <f t="shared" si="1"/>
        <v>0</v>
      </c>
      <c r="AK9" s="129"/>
      <c r="AL9" s="130"/>
      <c r="AM9" s="130"/>
      <c r="AN9" s="130"/>
      <c r="AO9" s="130"/>
      <c r="AP9" s="131"/>
      <c r="AQ9" s="120"/>
      <c r="AR9" s="132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32"/>
      <c r="BK9" s="120"/>
      <c r="BL9" s="120"/>
      <c r="BM9" s="120"/>
      <c r="BN9" s="132"/>
      <c r="BO9" s="132"/>
      <c r="BP9" s="120"/>
      <c r="BQ9" s="120"/>
      <c r="BR9" s="132"/>
      <c r="BS9" s="132"/>
      <c r="BT9" s="132"/>
      <c r="BU9" s="120"/>
      <c r="BV9" s="120"/>
      <c r="BW9" s="132"/>
      <c r="BX9" s="120"/>
      <c r="BY9" s="120"/>
      <c r="BZ9" s="120"/>
      <c r="CA9" s="132"/>
      <c r="CB9" s="132"/>
      <c r="CC9" s="132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32"/>
      <c r="CQ9" s="120"/>
      <c r="CR9" s="132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33"/>
      <c r="DE9" s="134"/>
      <c r="DF9" s="134"/>
      <c r="DG9" s="142" t="s">
        <v>757</v>
      </c>
    </row>
    <row r="10" spans="1:111" s="50" customFormat="1" ht="27.75" customHeight="1">
      <c r="A10" s="29" t="s">
        <v>104</v>
      </c>
      <c r="B10" s="29" t="s">
        <v>105</v>
      </c>
      <c r="C10" s="30" t="s">
        <v>106</v>
      </c>
      <c r="D10" s="29">
        <v>24</v>
      </c>
      <c r="E10" s="30" t="s">
        <v>106</v>
      </c>
      <c r="F10" s="31" t="s">
        <v>107</v>
      </c>
      <c r="G10" s="31" t="s">
        <v>107</v>
      </c>
      <c r="H10" s="29" t="s">
        <v>108</v>
      </c>
      <c r="I10" s="29">
        <v>158154</v>
      </c>
      <c r="J10" s="32"/>
      <c r="K10" s="29" t="s">
        <v>109</v>
      </c>
      <c r="L10" s="33" t="s">
        <v>110</v>
      </c>
      <c r="M10" s="29" t="s">
        <v>111</v>
      </c>
      <c r="N10" s="29" t="s">
        <v>112</v>
      </c>
      <c r="O10" s="29" t="s">
        <v>112</v>
      </c>
      <c r="P10" s="115">
        <v>8</v>
      </c>
      <c r="Q10" s="136">
        <v>389648</v>
      </c>
      <c r="R10" s="117" t="s">
        <v>161</v>
      </c>
      <c r="S10" s="118" t="s">
        <v>162</v>
      </c>
      <c r="T10" s="119" t="s">
        <v>129</v>
      </c>
      <c r="U10" s="120"/>
      <c r="V10" s="121" t="s">
        <v>123</v>
      </c>
      <c r="W10" s="122" t="s">
        <v>124</v>
      </c>
      <c r="X10" s="123">
        <v>0.8</v>
      </c>
      <c r="Y10" s="121" t="s">
        <v>119</v>
      </c>
      <c r="Z10" s="122" t="s">
        <v>120</v>
      </c>
      <c r="AA10" s="123">
        <v>1.49</v>
      </c>
      <c r="AB10" s="121" t="s">
        <v>163</v>
      </c>
      <c r="AC10" s="122" t="s">
        <v>164</v>
      </c>
      <c r="AD10" s="123">
        <v>1.2</v>
      </c>
      <c r="AE10" s="124">
        <f>AVERAGE(X10:AD10)</f>
        <v>1.1633333333333333</v>
      </c>
      <c r="AF10" s="124"/>
      <c r="AG10" s="125"/>
      <c r="AH10" s="126"/>
      <c r="AI10" s="127">
        <f t="shared" si="0"/>
        <v>0</v>
      </c>
      <c r="AJ10" s="128">
        <f t="shared" si="1"/>
        <v>0</v>
      </c>
      <c r="AK10" s="129"/>
      <c r="AL10" s="130"/>
      <c r="AM10" s="130"/>
      <c r="AN10" s="130"/>
      <c r="AO10" s="130"/>
      <c r="AP10" s="131"/>
      <c r="AQ10" s="120"/>
      <c r="AR10" s="132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32"/>
      <c r="BK10" s="120"/>
      <c r="BL10" s="120"/>
      <c r="BM10" s="120"/>
      <c r="BN10" s="132"/>
      <c r="BO10" s="132"/>
      <c r="BP10" s="120"/>
      <c r="BQ10" s="120"/>
      <c r="BR10" s="132"/>
      <c r="BS10" s="132"/>
      <c r="BT10" s="132"/>
      <c r="BU10" s="120"/>
      <c r="BV10" s="120"/>
      <c r="BW10" s="132"/>
      <c r="BX10" s="120"/>
      <c r="BY10" s="120"/>
      <c r="BZ10" s="120"/>
      <c r="CA10" s="132"/>
      <c r="CB10" s="132"/>
      <c r="CC10" s="132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32"/>
      <c r="CQ10" s="120"/>
      <c r="CR10" s="132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33"/>
      <c r="DE10" s="134"/>
      <c r="DF10" s="134"/>
      <c r="DG10" s="142" t="s">
        <v>757</v>
      </c>
    </row>
    <row r="11" spans="1:111" s="50" customFormat="1" ht="27.75" customHeight="1">
      <c r="A11" s="29" t="s">
        <v>104</v>
      </c>
      <c r="B11" s="29" t="s">
        <v>105</v>
      </c>
      <c r="C11" s="30" t="s">
        <v>106</v>
      </c>
      <c r="D11" s="29">
        <v>24</v>
      </c>
      <c r="E11" s="30" t="s">
        <v>106</v>
      </c>
      <c r="F11" s="31" t="s">
        <v>107</v>
      </c>
      <c r="G11" s="31" t="s">
        <v>107</v>
      </c>
      <c r="H11" s="29" t="s">
        <v>108</v>
      </c>
      <c r="I11" s="29">
        <v>158154</v>
      </c>
      <c r="J11" s="32"/>
      <c r="K11" s="29" t="s">
        <v>109</v>
      </c>
      <c r="L11" s="33" t="s">
        <v>110</v>
      </c>
      <c r="M11" s="29" t="s">
        <v>111</v>
      </c>
      <c r="N11" s="29" t="s">
        <v>112</v>
      </c>
      <c r="O11" s="29" t="s">
        <v>112</v>
      </c>
      <c r="P11" s="115">
        <v>9</v>
      </c>
      <c r="Q11" s="136">
        <v>389639</v>
      </c>
      <c r="R11" s="117" t="s">
        <v>165</v>
      </c>
      <c r="S11" s="118" t="s">
        <v>166</v>
      </c>
      <c r="T11" s="119" t="s">
        <v>129</v>
      </c>
      <c r="U11" s="120"/>
      <c r="V11" s="121" t="s">
        <v>167</v>
      </c>
      <c r="W11" s="122" t="s">
        <v>168</v>
      </c>
      <c r="X11" s="137">
        <v>1.15</v>
      </c>
      <c r="Y11" s="138" t="s">
        <v>169</v>
      </c>
      <c r="Z11" s="139" t="s">
        <v>170</v>
      </c>
      <c r="AA11" s="137">
        <v>1.63</v>
      </c>
      <c r="AB11" s="138" t="s">
        <v>171</v>
      </c>
      <c r="AC11" s="139" t="s">
        <v>172</v>
      </c>
      <c r="AD11" s="137">
        <v>1.75</v>
      </c>
      <c r="AE11" s="124">
        <f>AVERAGE(X11:AD11)</f>
        <v>1.5099999999999998</v>
      </c>
      <c r="AF11" s="124"/>
      <c r="AG11" s="125"/>
      <c r="AH11" s="126"/>
      <c r="AI11" s="127">
        <f t="shared" si="0"/>
        <v>0</v>
      </c>
      <c r="AJ11" s="128">
        <f t="shared" si="1"/>
        <v>0</v>
      </c>
      <c r="AK11" s="129"/>
      <c r="AL11" s="130"/>
      <c r="AM11" s="130"/>
      <c r="AN11" s="130"/>
      <c r="AO11" s="130"/>
      <c r="AP11" s="131"/>
      <c r="AQ11" s="120"/>
      <c r="AR11" s="132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32"/>
      <c r="BK11" s="120"/>
      <c r="BL11" s="120"/>
      <c r="BM11" s="120"/>
      <c r="BN11" s="132"/>
      <c r="BO11" s="132"/>
      <c r="BP11" s="120"/>
      <c r="BQ11" s="120"/>
      <c r="BR11" s="132"/>
      <c r="BS11" s="132"/>
      <c r="BT11" s="132"/>
      <c r="BU11" s="120"/>
      <c r="BV11" s="120"/>
      <c r="BW11" s="132"/>
      <c r="BX11" s="120"/>
      <c r="BY11" s="120"/>
      <c r="BZ11" s="120"/>
      <c r="CA11" s="132"/>
      <c r="CB11" s="132"/>
      <c r="CC11" s="132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32"/>
      <c r="CQ11" s="120"/>
      <c r="CR11" s="132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33"/>
      <c r="DE11" s="134"/>
      <c r="DF11" s="134"/>
      <c r="DG11" s="142" t="s">
        <v>757</v>
      </c>
    </row>
    <row r="12" spans="1:111" s="50" customFormat="1" ht="27.75" customHeight="1">
      <c r="A12" s="29" t="s">
        <v>104</v>
      </c>
      <c r="B12" s="29" t="s">
        <v>105</v>
      </c>
      <c r="C12" s="30" t="s">
        <v>106</v>
      </c>
      <c r="D12" s="29">
        <v>24</v>
      </c>
      <c r="E12" s="30" t="s">
        <v>106</v>
      </c>
      <c r="F12" s="31" t="s">
        <v>107</v>
      </c>
      <c r="G12" s="31" t="s">
        <v>107</v>
      </c>
      <c r="H12" s="29" t="s">
        <v>108</v>
      </c>
      <c r="I12" s="29">
        <v>158154</v>
      </c>
      <c r="J12" s="32"/>
      <c r="K12" s="29" t="s">
        <v>109</v>
      </c>
      <c r="L12" s="33" t="s">
        <v>110</v>
      </c>
      <c r="M12" s="29" t="s">
        <v>111</v>
      </c>
      <c r="N12" s="29" t="s">
        <v>112</v>
      </c>
      <c r="O12" s="29" t="s">
        <v>112</v>
      </c>
      <c r="P12" s="115">
        <v>10</v>
      </c>
      <c r="Q12" s="136">
        <v>389650</v>
      </c>
      <c r="R12" s="117" t="s">
        <v>173</v>
      </c>
      <c r="S12" s="118" t="s">
        <v>174</v>
      </c>
      <c r="T12" s="119" t="s">
        <v>129</v>
      </c>
      <c r="U12" s="120"/>
      <c r="V12" s="121" t="s">
        <v>167</v>
      </c>
      <c r="W12" s="122" t="s">
        <v>168</v>
      </c>
      <c r="X12" s="123">
        <v>1.35</v>
      </c>
      <c r="Y12" s="121" t="s">
        <v>167</v>
      </c>
      <c r="Z12" s="122" t="s">
        <v>168</v>
      </c>
      <c r="AA12" s="123">
        <v>1.69</v>
      </c>
      <c r="AB12" s="121" t="s">
        <v>119</v>
      </c>
      <c r="AC12" s="122" t="s">
        <v>120</v>
      </c>
      <c r="AD12" s="123">
        <v>1.99</v>
      </c>
      <c r="AE12" s="124">
        <f>AVERAGE(X12:AD12)</f>
        <v>1.6766666666666667</v>
      </c>
      <c r="AF12" s="124"/>
      <c r="AG12" s="125"/>
      <c r="AH12" s="126"/>
      <c r="AI12" s="127">
        <f t="shared" si="0"/>
        <v>0</v>
      </c>
      <c r="AJ12" s="128">
        <f t="shared" si="1"/>
        <v>0</v>
      </c>
      <c r="AK12" s="129"/>
      <c r="AL12" s="130"/>
      <c r="AM12" s="130"/>
      <c r="AN12" s="130"/>
      <c r="AO12" s="130"/>
      <c r="AP12" s="131"/>
      <c r="AQ12" s="120"/>
      <c r="AR12" s="132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32"/>
      <c r="BK12" s="120"/>
      <c r="BL12" s="120"/>
      <c r="BM12" s="120"/>
      <c r="BN12" s="132"/>
      <c r="BO12" s="132"/>
      <c r="BP12" s="120"/>
      <c r="BQ12" s="120"/>
      <c r="BR12" s="132"/>
      <c r="BS12" s="132"/>
      <c r="BT12" s="132"/>
      <c r="BU12" s="120"/>
      <c r="BV12" s="120"/>
      <c r="BW12" s="132"/>
      <c r="BX12" s="120"/>
      <c r="BY12" s="120"/>
      <c r="BZ12" s="120"/>
      <c r="CA12" s="132"/>
      <c r="CB12" s="132"/>
      <c r="CC12" s="132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32"/>
      <c r="CQ12" s="120"/>
      <c r="CR12" s="132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33"/>
      <c r="DE12" s="134"/>
      <c r="DF12" s="134"/>
      <c r="DG12" s="142" t="s">
        <v>757</v>
      </c>
    </row>
    <row r="13" spans="1:111" s="50" customFormat="1" ht="27.75" customHeight="1">
      <c r="A13" s="29" t="s">
        <v>104</v>
      </c>
      <c r="B13" s="29" t="s">
        <v>105</v>
      </c>
      <c r="C13" s="30" t="s">
        <v>106</v>
      </c>
      <c r="D13" s="29">
        <v>24</v>
      </c>
      <c r="E13" s="30" t="s">
        <v>106</v>
      </c>
      <c r="F13" s="31" t="s">
        <v>107</v>
      </c>
      <c r="G13" s="31" t="s">
        <v>107</v>
      </c>
      <c r="H13" s="29" t="s">
        <v>108</v>
      </c>
      <c r="I13" s="29">
        <v>158154</v>
      </c>
      <c r="J13" s="32"/>
      <c r="K13" s="29" t="s">
        <v>109</v>
      </c>
      <c r="L13" s="33" t="s">
        <v>110</v>
      </c>
      <c r="M13" s="29" t="s">
        <v>111</v>
      </c>
      <c r="N13" s="29" t="s">
        <v>112</v>
      </c>
      <c r="O13" s="29" t="s">
        <v>112</v>
      </c>
      <c r="P13" s="115">
        <v>11</v>
      </c>
      <c r="Q13" s="116">
        <v>367406</v>
      </c>
      <c r="R13" s="117" t="s">
        <v>175</v>
      </c>
      <c r="S13" s="118" t="s">
        <v>176</v>
      </c>
      <c r="T13" s="119" t="s">
        <v>129</v>
      </c>
      <c r="U13" s="120"/>
      <c r="V13" s="121" t="s">
        <v>177</v>
      </c>
      <c r="W13" s="122" t="s">
        <v>178</v>
      </c>
      <c r="X13" s="123">
        <v>1.34</v>
      </c>
      <c r="Y13" s="121" t="s">
        <v>155</v>
      </c>
      <c r="Z13" s="122" t="s">
        <v>156</v>
      </c>
      <c r="AA13" s="123">
        <v>3.33</v>
      </c>
      <c r="AB13" s="121" t="s">
        <v>179</v>
      </c>
      <c r="AC13" s="122" t="s">
        <v>180</v>
      </c>
      <c r="AD13" s="123">
        <v>2.6</v>
      </c>
      <c r="AE13" s="124">
        <f>AVERAGE(X13:AD13)</f>
        <v>2.4233333333333333</v>
      </c>
      <c r="AF13" s="124"/>
      <c r="AG13" s="125"/>
      <c r="AH13" s="126"/>
      <c r="AI13" s="127">
        <f t="shared" si="0"/>
        <v>0</v>
      </c>
      <c r="AJ13" s="128">
        <f t="shared" si="1"/>
        <v>0</v>
      </c>
      <c r="AK13" s="129"/>
      <c r="AL13" s="130"/>
      <c r="AM13" s="130"/>
      <c r="AN13" s="130"/>
      <c r="AO13" s="130"/>
      <c r="AP13" s="131"/>
      <c r="AQ13" s="120"/>
      <c r="AR13" s="132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32"/>
      <c r="BK13" s="120"/>
      <c r="BL13" s="120"/>
      <c r="BM13" s="120"/>
      <c r="BN13" s="132"/>
      <c r="BO13" s="132"/>
      <c r="BP13" s="120"/>
      <c r="BQ13" s="120"/>
      <c r="BR13" s="132"/>
      <c r="BS13" s="132"/>
      <c r="BT13" s="132"/>
      <c r="BU13" s="120"/>
      <c r="BV13" s="120"/>
      <c r="BW13" s="132"/>
      <c r="BX13" s="120"/>
      <c r="BY13" s="120"/>
      <c r="BZ13" s="120"/>
      <c r="CA13" s="132"/>
      <c r="CB13" s="132"/>
      <c r="CC13" s="132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32"/>
      <c r="CQ13" s="120"/>
      <c r="CR13" s="132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33"/>
      <c r="DE13" s="134"/>
      <c r="DF13" s="134"/>
      <c r="DG13" s="142" t="s">
        <v>757</v>
      </c>
    </row>
    <row r="14" spans="1:111" s="50" customFormat="1" ht="27.75" customHeight="1">
      <c r="A14" s="29" t="s">
        <v>104</v>
      </c>
      <c r="B14" s="29" t="s">
        <v>105</v>
      </c>
      <c r="C14" s="30" t="s">
        <v>106</v>
      </c>
      <c r="D14" s="29">
        <v>24</v>
      </c>
      <c r="E14" s="30" t="s">
        <v>106</v>
      </c>
      <c r="F14" s="31" t="s">
        <v>107</v>
      </c>
      <c r="G14" s="31" t="s">
        <v>107</v>
      </c>
      <c r="H14" s="29" t="s">
        <v>108</v>
      </c>
      <c r="I14" s="29">
        <v>158154</v>
      </c>
      <c r="J14" s="32"/>
      <c r="K14" s="29" t="s">
        <v>109</v>
      </c>
      <c r="L14" s="33" t="s">
        <v>181</v>
      </c>
      <c r="M14" s="29" t="s">
        <v>111</v>
      </c>
      <c r="N14" s="29" t="s">
        <v>112</v>
      </c>
      <c r="O14" s="29" t="s">
        <v>112</v>
      </c>
      <c r="P14" s="115">
        <v>12</v>
      </c>
      <c r="Q14" s="116">
        <v>281722</v>
      </c>
      <c r="R14" s="117" t="s">
        <v>182</v>
      </c>
      <c r="S14" s="143" t="s">
        <v>183</v>
      </c>
      <c r="T14" s="119" t="s">
        <v>184</v>
      </c>
      <c r="U14" s="120"/>
      <c r="V14" s="121" t="s">
        <v>185</v>
      </c>
      <c r="W14" s="122" t="s">
        <v>186</v>
      </c>
      <c r="X14" s="123">
        <v>9.89</v>
      </c>
      <c r="Y14" s="121" t="s">
        <v>187</v>
      </c>
      <c r="Z14" s="122" t="s">
        <v>188</v>
      </c>
      <c r="AA14" s="123">
        <v>16</v>
      </c>
      <c r="AB14" s="121" t="s">
        <v>189</v>
      </c>
      <c r="AC14" s="122" t="s">
        <v>190</v>
      </c>
      <c r="AD14" s="123">
        <v>9.37</v>
      </c>
      <c r="AE14" s="124">
        <f>AVERAGE(X14:AD14)</f>
        <v>11.753333333333332</v>
      </c>
      <c r="AF14" s="124"/>
      <c r="AG14" s="125">
        <v>2</v>
      </c>
      <c r="AH14" s="126"/>
      <c r="AI14" s="127">
        <f t="shared" si="0"/>
        <v>2</v>
      </c>
      <c r="AJ14" s="128">
        <f t="shared" si="1"/>
        <v>23.506666666666664</v>
      </c>
      <c r="AK14" s="129"/>
      <c r="AL14" s="130"/>
      <c r="AM14" s="130"/>
      <c r="AN14" s="130"/>
      <c r="AO14" s="130"/>
      <c r="AP14" s="131"/>
      <c r="AQ14" s="120"/>
      <c r="AR14" s="132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32"/>
      <c r="BK14" s="120"/>
      <c r="BL14" s="120"/>
      <c r="BM14" s="120"/>
      <c r="BN14" s="132"/>
      <c r="BO14" s="132"/>
      <c r="BP14" s="120"/>
      <c r="BQ14" s="120"/>
      <c r="BR14" s="132"/>
      <c r="BS14" s="132"/>
      <c r="BT14" s="132"/>
      <c r="BU14" s="120"/>
      <c r="BV14" s="120"/>
      <c r="BW14" s="132"/>
      <c r="BX14" s="120"/>
      <c r="BY14" s="120"/>
      <c r="BZ14" s="120"/>
      <c r="CA14" s="132"/>
      <c r="CB14" s="132"/>
      <c r="CC14" s="132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32"/>
      <c r="CQ14" s="120"/>
      <c r="CR14" s="132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33"/>
      <c r="DE14" s="134"/>
      <c r="DF14" s="134"/>
      <c r="DG14" s="142" t="s">
        <v>757</v>
      </c>
    </row>
    <row r="15" spans="1:111" s="50" customFormat="1" ht="27.75" customHeight="1">
      <c r="A15" s="29" t="s">
        <v>104</v>
      </c>
      <c r="B15" s="29" t="s">
        <v>105</v>
      </c>
      <c r="C15" s="30" t="s">
        <v>106</v>
      </c>
      <c r="D15" s="29">
        <v>24</v>
      </c>
      <c r="E15" s="30" t="s">
        <v>106</v>
      </c>
      <c r="F15" s="31" t="s">
        <v>107</v>
      </c>
      <c r="G15" s="31" t="s">
        <v>107</v>
      </c>
      <c r="H15" s="29" t="s">
        <v>108</v>
      </c>
      <c r="I15" s="29">
        <v>158154</v>
      </c>
      <c r="J15" s="32"/>
      <c r="K15" s="29" t="s">
        <v>109</v>
      </c>
      <c r="L15" s="33" t="s">
        <v>110</v>
      </c>
      <c r="M15" s="29" t="s">
        <v>111</v>
      </c>
      <c r="N15" s="29" t="s">
        <v>112</v>
      </c>
      <c r="O15" s="29" t="s">
        <v>112</v>
      </c>
      <c r="P15" s="115">
        <v>13</v>
      </c>
      <c r="Q15" s="136">
        <v>457636</v>
      </c>
      <c r="R15" s="117" t="s">
        <v>191</v>
      </c>
      <c r="S15" s="118" t="s">
        <v>192</v>
      </c>
      <c r="T15" s="119" t="s">
        <v>129</v>
      </c>
      <c r="U15" s="120"/>
      <c r="V15" s="121" t="s">
        <v>193</v>
      </c>
      <c r="W15" s="122" t="s">
        <v>194</v>
      </c>
      <c r="X15" s="123">
        <v>24.99</v>
      </c>
      <c r="Y15" s="121" t="s">
        <v>195</v>
      </c>
      <c r="Z15" s="122" t="s">
        <v>196</v>
      </c>
      <c r="AA15" s="123">
        <v>23.48</v>
      </c>
      <c r="AB15" s="121" t="s">
        <v>197</v>
      </c>
      <c r="AC15" s="122" t="s">
        <v>198</v>
      </c>
      <c r="AD15" s="123">
        <v>31.5</v>
      </c>
      <c r="AE15" s="124">
        <f>AVERAGE(X15:AD15)</f>
        <v>26.656666666666666</v>
      </c>
      <c r="AF15" s="124"/>
      <c r="AG15" s="125">
        <v>15</v>
      </c>
      <c r="AH15" s="126"/>
      <c r="AI15" s="127">
        <f t="shared" si="0"/>
        <v>15</v>
      </c>
      <c r="AJ15" s="128">
        <f t="shared" si="1"/>
        <v>399.85</v>
      </c>
      <c r="AK15" s="129"/>
      <c r="AL15" s="130"/>
      <c r="AM15" s="130"/>
      <c r="AN15" s="130"/>
      <c r="AO15" s="130"/>
      <c r="AP15" s="131"/>
      <c r="AQ15" s="120"/>
      <c r="AR15" s="132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32"/>
      <c r="BK15" s="120"/>
      <c r="BL15" s="120"/>
      <c r="BM15" s="120"/>
      <c r="BN15" s="132"/>
      <c r="BO15" s="132"/>
      <c r="BP15" s="120"/>
      <c r="BQ15" s="120"/>
      <c r="BR15" s="132"/>
      <c r="BS15" s="132"/>
      <c r="BT15" s="132"/>
      <c r="BU15" s="120"/>
      <c r="BV15" s="120"/>
      <c r="BW15" s="132"/>
      <c r="BX15" s="120"/>
      <c r="BY15" s="120"/>
      <c r="BZ15" s="120"/>
      <c r="CA15" s="132"/>
      <c r="CB15" s="132"/>
      <c r="CC15" s="132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32"/>
      <c r="CQ15" s="120"/>
      <c r="CR15" s="132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33"/>
      <c r="DE15" s="134"/>
      <c r="DF15" s="134"/>
      <c r="DG15" s="142" t="s">
        <v>757</v>
      </c>
    </row>
    <row r="16" spans="1:111" s="50" customFormat="1" ht="27.75" customHeight="1">
      <c r="A16" s="29" t="s">
        <v>104</v>
      </c>
      <c r="B16" s="29" t="s">
        <v>105</v>
      </c>
      <c r="C16" s="30" t="s">
        <v>106</v>
      </c>
      <c r="D16" s="29">
        <v>24</v>
      </c>
      <c r="E16" s="30" t="s">
        <v>106</v>
      </c>
      <c r="F16" s="31" t="s">
        <v>107</v>
      </c>
      <c r="G16" s="31" t="s">
        <v>107</v>
      </c>
      <c r="H16" s="29" t="s">
        <v>108</v>
      </c>
      <c r="I16" s="29">
        <v>158154</v>
      </c>
      <c r="J16" s="32"/>
      <c r="K16" s="29" t="s">
        <v>109</v>
      </c>
      <c r="L16" s="33" t="s">
        <v>110</v>
      </c>
      <c r="M16" s="29" t="s">
        <v>111</v>
      </c>
      <c r="N16" s="29" t="s">
        <v>112</v>
      </c>
      <c r="O16" s="29" t="s">
        <v>112</v>
      </c>
      <c r="P16" s="115">
        <v>14</v>
      </c>
      <c r="Q16" s="116">
        <v>326603</v>
      </c>
      <c r="R16" s="117" t="s">
        <v>199</v>
      </c>
      <c r="S16" s="143" t="s">
        <v>200</v>
      </c>
      <c r="T16" s="119" t="s">
        <v>129</v>
      </c>
      <c r="U16" s="120"/>
      <c r="V16" s="121" t="s">
        <v>201</v>
      </c>
      <c r="W16" s="122" t="s">
        <v>202</v>
      </c>
      <c r="X16" s="123">
        <v>24</v>
      </c>
      <c r="Y16" s="121" t="s">
        <v>203</v>
      </c>
      <c r="Z16" s="122" t="s">
        <v>204</v>
      </c>
      <c r="AA16" s="123">
        <v>25.91</v>
      </c>
      <c r="AB16" s="121" t="s">
        <v>205</v>
      </c>
      <c r="AC16" s="122" t="s">
        <v>206</v>
      </c>
      <c r="AD16" s="123">
        <v>23.16</v>
      </c>
      <c r="AE16" s="124">
        <f>AVERAGE(X16:AD16)</f>
        <v>24.356666666666666</v>
      </c>
      <c r="AF16" s="124"/>
      <c r="AG16" s="125"/>
      <c r="AH16" s="126"/>
      <c r="AI16" s="127">
        <f t="shared" si="0"/>
        <v>0</v>
      </c>
      <c r="AJ16" s="128">
        <f t="shared" si="1"/>
        <v>0</v>
      </c>
      <c r="AK16" s="129"/>
      <c r="AL16" s="130"/>
      <c r="AM16" s="130"/>
      <c r="AN16" s="130"/>
      <c r="AO16" s="130"/>
      <c r="AP16" s="131"/>
      <c r="AQ16" s="120"/>
      <c r="AR16" s="132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32"/>
      <c r="BK16" s="120"/>
      <c r="BL16" s="120"/>
      <c r="BM16" s="120"/>
      <c r="BN16" s="132"/>
      <c r="BO16" s="132"/>
      <c r="BP16" s="120"/>
      <c r="BQ16" s="120"/>
      <c r="BR16" s="132"/>
      <c r="BS16" s="132"/>
      <c r="BT16" s="132"/>
      <c r="BU16" s="120"/>
      <c r="BV16" s="120"/>
      <c r="BW16" s="132"/>
      <c r="BX16" s="120"/>
      <c r="BY16" s="120"/>
      <c r="BZ16" s="120"/>
      <c r="CA16" s="132"/>
      <c r="CB16" s="132"/>
      <c r="CC16" s="132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32"/>
      <c r="CQ16" s="120"/>
      <c r="CR16" s="132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33"/>
      <c r="DE16" s="134"/>
      <c r="DF16" s="134"/>
      <c r="DG16" s="142" t="s">
        <v>757</v>
      </c>
    </row>
    <row r="17" spans="1:111" s="50" customFormat="1" ht="27.75" customHeight="1">
      <c r="A17" s="29" t="s">
        <v>104</v>
      </c>
      <c r="B17" s="29" t="s">
        <v>105</v>
      </c>
      <c r="C17" s="30" t="s">
        <v>106</v>
      </c>
      <c r="D17" s="29">
        <v>28</v>
      </c>
      <c r="E17" s="30" t="s">
        <v>207</v>
      </c>
      <c r="F17" s="31" t="s">
        <v>107</v>
      </c>
      <c r="G17" s="31" t="s">
        <v>107</v>
      </c>
      <c r="H17" s="29" t="s">
        <v>108</v>
      </c>
      <c r="I17" s="29">
        <v>158154</v>
      </c>
      <c r="J17" s="32"/>
      <c r="K17" s="29" t="s">
        <v>109</v>
      </c>
      <c r="L17" s="33" t="s">
        <v>208</v>
      </c>
      <c r="M17" s="29" t="s">
        <v>111</v>
      </c>
      <c r="N17" s="29" t="s">
        <v>112</v>
      </c>
      <c r="O17" s="29" t="s">
        <v>112</v>
      </c>
      <c r="P17" s="115">
        <v>15</v>
      </c>
      <c r="Q17" s="136">
        <v>256231</v>
      </c>
      <c r="R17" s="117" t="s">
        <v>209</v>
      </c>
      <c r="S17" s="118" t="s">
        <v>210</v>
      </c>
      <c r="T17" s="119" t="s">
        <v>129</v>
      </c>
      <c r="U17" s="120"/>
      <c r="V17" s="121" t="s">
        <v>211</v>
      </c>
      <c r="W17" s="122" t="s">
        <v>212</v>
      </c>
      <c r="X17" s="123">
        <v>18.48</v>
      </c>
      <c r="Y17" s="121" t="s">
        <v>213</v>
      </c>
      <c r="Z17" s="122" t="s">
        <v>214</v>
      </c>
      <c r="AA17" s="123">
        <v>14.65</v>
      </c>
      <c r="AB17" s="121" t="s">
        <v>215</v>
      </c>
      <c r="AC17" s="122" t="s">
        <v>216</v>
      </c>
      <c r="AD17" s="123">
        <v>13.7</v>
      </c>
      <c r="AE17" s="124">
        <f>AVERAGE(X17:AD17)</f>
        <v>15.61</v>
      </c>
      <c r="AF17" s="124"/>
      <c r="AG17" s="125"/>
      <c r="AH17" s="126"/>
      <c r="AI17" s="127">
        <f t="shared" si="0"/>
        <v>0</v>
      </c>
      <c r="AJ17" s="128">
        <f t="shared" si="1"/>
        <v>0</v>
      </c>
      <c r="AK17" s="129"/>
      <c r="AL17" s="130"/>
      <c r="AM17" s="130"/>
      <c r="AN17" s="130"/>
      <c r="AO17" s="130"/>
      <c r="AP17" s="131"/>
      <c r="AQ17" s="120"/>
      <c r="AR17" s="132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32"/>
      <c r="BK17" s="120"/>
      <c r="BL17" s="120"/>
      <c r="BM17" s="120"/>
      <c r="BN17" s="132"/>
      <c r="BO17" s="132"/>
      <c r="BP17" s="120"/>
      <c r="BQ17" s="120"/>
      <c r="BR17" s="132"/>
      <c r="BS17" s="132"/>
      <c r="BT17" s="132"/>
      <c r="BU17" s="120"/>
      <c r="BV17" s="120"/>
      <c r="BW17" s="132"/>
      <c r="BX17" s="120"/>
      <c r="BY17" s="120"/>
      <c r="BZ17" s="120"/>
      <c r="CA17" s="132"/>
      <c r="CB17" s="132"/>
      <c r="CC17" s="132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32"/>
      <c r="CQ17" s="120"/>
      <c r="CR17" s="132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33"/>
      <c r="DE17" s="134"/>
      <c r="DF17" s="134"/>
      <c r="DG17" s="142" t="s">
        <v>757</v>
      </c>
    </row>
    <row r="18" spans="1:111" s="50" customFormat="1" ht="27.75" customHeight="1">
      <c r="A18" s="29" t="s">
        <v>104</v>
      </c>
      <c r="B18" s="29" t="s">
        <v>105</v>
      </c>
      <c r="C18" s="30" t="s">
        <v>106</v>
      </c>
      <c r="D18" s="29">
        <v>28</v>
      </c>
      <c r="E18" s="30" t="s">
        <v>207</v>
      </c>
      <c r="F18" s="31" t="s">
        <v>107</v>
      </c>
      <c r="G18" s="31" t="s">
        <v>107</v>
      </c>
      <c r="H18" s="29" t="s">
        <v>108</v>
      </c>
      <c r="I18" s="29">
        <v>158154</v>
      </c>
      <c r="J18" s="32"/>
      <c r="K18" s="29" t="s">
        <v>109</v>
      </c>
      <c r="L18" s="33" t="s">
        <v>208</v>
      </c>
      <c r="M18" s="29" t="s">
        <v>111</v>
      </c>
      <c r="N18" s="29" t="s">
        <v>112</v>
      </c>
      <c r="O18" s="29" t="s">
        <v>112</v>
      </c>
      <c r="P18" s="115">
        <v>16</v>
      </c>
      <c r="Q18" s="136">
        <v>373519</v>
      </c>
      <c r="R18" s="117" t="s">
        <v>217</v>
      </c>
      <c r="S18" s="118" t="s">
        <v>218</v>
      </c>
      <c r="T18" s="119" t="s">
        <v>129</v>
      </c>
      <c r="U18" s="120"/>
      <c r="V18" s="121" t="s">
        <v>219</v>
      </c>
      <c r="W18" s="122" t="s">
        <v>220</v>
      </c>
      <c r="X18" s="123">
        <v>22.39</v>
      </c>
      <c r="Y18" s="121" t="s">
        <v>221</v>
      </c>
      <c r="Z18" s="122" t="s">
        <v>222</v>
      </c>
      <c r="AA18" s="123">
        <v>22.32</v>
      </c>
      <c r="AB18" s="121" t="s">
        <v>223</v>
      </c>
      <c r="AC18" s="122" t="s">
        <v>224</v>
      </c>
      <c r="AD18" s="123">
        <v>24.24</v>
      </c>
      <c r="AE18" s="124">
        <f>AVERAGE(X18:AD18)</f>
        <v>22.983333333333334</v>
      </c>
      <c r="AF18" s="124"/>
      <c r="AG18" s="125">
        <v>5</v>
      </c>
      <c r="AH18" s="126"/>
      <c r="AI18" s="127">
        <f t="shared" si="0"/>
        <v>5</v>
      </c>
      <c r="AJ18" s="128">
        <f t="shared" si="1"/>
        <v>114.91666666666667</v>
      </c>
      <c r="AK18" s="129"/>
      <c r="AL18" s="130"/>
      <c r="AM18" s="130"/>
      <c r="AN18" s="130"/>
      <c r="AO18" s="130"/>
      <c r="AP18" s="131"/>
      <c r="AQ18" s="120"/>
      <c r="AR18" s="132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32"/>
      <c r="BK18" s="120"/>
      <c r="BL18" s="120"/>
      <c r="BM18" s="120"/>
      <c r="BN18" s="132"/>
      <c r="BO18" s="132"/>
      <c r="BP18" s="120"/>
      <c r="BQ18" s="120"/>
      <c r="BR18" s="132"/>
      <c r="BS18" s="132"/>
      <c r="BT18" s="132"/>
      <c r="BU18" s="120"/>
      <c r="BV18" s="120"/>
      <c r="BW18" s="132"/>
      <c r="BX18" s="120"/>
      <c r="BY18" s="120"/>
      <c r="BZ18" s="120"/>
      <c r="CA18" s="132"/>
      <c r="CB18" s="132"/>
      <c r="CC18" s="132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32"/>
      <c r="CQ18" s="120"/>
      <c r="CR18" s="132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33"/>
      <c r="DE18" s="134"/>
      <c r="DF18" s="134"/>
      <c r="DG18" s="142" t="s">
        <v>757</v>
      </c>
    </row>
    <row r="19" spans="1:111" s="50" customFormat="1" ht="27.75" customHeight="1">
      <c r="A19" s="29" t="s">
        <v>104</v>
      </c>
      <c r="B19" s="29" t="s">
        <v>105</v>
      </c>
      <c r="C19" s="30" t="s">
        <v>106</v>
      </c>
      <c r="D19" s="29"/>
      <c r="E19" s="30" t="s">
        <v>106</v>
      </c>
      <c r="F19" s="31" t="s">
        <v>107</v>
      </c>
      <c r="G19" s="31" t="s">
        <v>107</v>
      </c>
      <c r="H19" s="29" t="s">
        <v>108</v>
      </c>
      <c r="I19" s="29">
        <v>158154</v>
      </c>
      <c r="J19" s="32"/>
      <c r="K19" s="29" t="s">
        <v>109</v>
      </c>
      <c r="L19" s="33" t="s">
        <v>225</v>
      </c>
      <c r="M19" s="29" t="s">
        <v>111</v>
      </c>
      <c r="N19" s="29" t="s">
        <v>112</v>
      </c>
      <c r="O19" s="29" t="s">
        <v>112</v>
      </c>
      <c r="P19" s="115">
        <v>17</v>
      </c>
      <c r="Q19" s="136">
        <v>399455</v>
      </c>
      <c r="R19" s="117" t="s">
        <v>226</v>
      </c>
      <c r="S19" s="118" t="s">
        <v>227</v>
      </c>
      <c r="T19" s="119" t="s">
        <v>129</v>
      </c>
      <c r="U19" s="120"/>
      <c r="V19" s="121" t="s">
        <v>155</v>
      </c>
      <c r="W19" s="122" t="s">
        <v>156</v>
      </c>
      <c r="X19" s="123">
        <v>33.18</v>
      </c>
      <c r="Y19" s="121" t="s">
        <v>155</v>
      </c>
      <c r="Z19" s="122" t="s">
        <v>156</v>
      </c>
      <c r="AA19" s="123">
        <v>19.43</v>
      </c>
      <c r="AB19" s="121" t="s">
        <v>155</v>
      </c>
      <c r="AC19" s="122" t="s">
        <v>156</v>
      </c>
      <c r="AD19" s="123">
        <v>19.9</v>
      </c>
      <c r="AE19" s="124">
        <f>AVERAGE(X19:AD19)</f>
        <v>24.169999999999998</v>
      </c>
      <c r="AF19" s="124"/>
      <c r="AG19" s="125"/>
      <c r="AH19" s="126"/>
      <c r="AI19" s="127">
        <f t="shared" si="0"/>
        <v>0</v>
      </c>
      <c r="AJ19" s="128">
        <f t="shared" si="1"/>
        <v>0</v>
      </c>
      <c r="AK19" s="129"/>
      <c r="AL19" s="130"/>
      <c r="AM19" s="130"/>
      <c r="AN19" s="130"/>
      <c r="AO19" s="130"/>
      <c r="AP19" s="131"/>
      <c r="AQ19" s="120"/>
      <c r="AR19" s="132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32"/>
      <c r="BK19" s="120"/>
      <c r="BL19" s="120"/>
      <c r="BM19" s="120"/>
      <c r="BN19" s="132"/>
      <c r="BO19" s="132"/>
      <c r="BP19" s="120"/>
      <c r="BQ19" s="120"/>
      <c r="BR19" s="132"/>
      <c r="BS19" s="132"/>
      <c r="BT19" s="132"/>
      <c r="BU19" s="120"/>
      <c r="BV19" s="120"/>
      <c r="BW19" s="132"/>
      <c r="BX19" s="120"/>
      <c r="BY19" s="120"/>
      <c r="BZ19" s="120"/>
      <c r="CA19" s="132"/>
      <c r="CB19" s="132"/>
      <c r="CC19" s="132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32"/>
      <c r="CQ19" s="120"/>
      <c r="CR19" s="132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33"/>
      <c r="DE19" s="134"/>
      <c r="DF19" s="134"/>
      <c r="DG19" s="142" t="s">
        <v>757</v>
      </c>
    </row>
    <row r="20" spans="1:111" s="50" customFormat="1" ht="27.75" customHeight="1">
      <c r="A20" s="29" t="s">
        <v>104</v>
      </c>
      <c r="B20" s="29" t="s">
        <v>105</v>
      </c>
      <c r="C20" s="30" t="s">
        <v>106</v>
      </c>
      <c r="D20" s="29"/>
      <c r="E20" s="30" t="s">
        <v>106</v>
      </c>
      <c r="F20" s="31" t="s">
        <v>107</v>
      </c>
      <c r="G20" s="31" t="s">
        <v>107</v>
      </c>
      <c r="H20" s="29" t="s">
        <v>108</v>
      </c>
      <c r="I20" s="29">
        <v>158154</v>
      </c>
      <c r="J20" s="32"/>
      <c r="K20" s="29" t="s">
        <v>109</v>
      </c>
      <c r="L20" s="33" t="s">
        <v>225</v>
      </c>
      <c r="M20" s="29" t="s">
        <v>111</v>
      </c>
      <c r="N20" s="29" t="s">
        <v>112</v>
      </c>
      <c r="O20" s="29" t="s">
        <v>112</v>
      </c>
      <c r="P20" s="115">
        <v>18</v>
      </c>
      <c r="Q20" s="136">
        <v>67377</v>
      </c>
      <c r="R20" s="117" t="s">
        <v>228</v>
      </c>
      <c r="S20" s="118" t="s">
        <v>229</v>
      </c>
      <c r="T20" s="119" t="s">
        <v>129</v>
      </c>
      <c r="U20" s="120"/>
      <c r="V20" s="121" t="s">
        <v>230</v>
      </c>
      <c r="W20" s="122" t="s">
        <v>135</v>
      </c>
      <c r="X20" s="123">
        <v>28.5</v>
      </c>
      <c r="Y20" s="121" t="s">
        <v>231</v>
      </c>
      <c r="Z20" s="122" t="s">
        <v>232</v>
      </c>
      <c r="AA20" s="123">
        <v>50.1</v>
      </c>
      <c r="AB20" s="121" t="s">
        <v>233</v>
      </c>
      <c r="AC20" s="122" t="s">
        <v>124</v>
      </c>
      <c r="AD20" s="123">
        <v>45.9</v>
      </c>
      <c r="AE20" s="124">
        <f>AVERAGE(X20:AD20)</f>
        <v>41.5</v>
      </c>
      <c r="AF20" s="124"/>
      <c r="AG20" s="125">
        <v>20</v>
      </c>
      <c r="AH20" s="126"/>
      <c r="AI20" s="127">
        <f t="shared" si="0"/>
        <v>20</v>
      </c>
      <c r="AJ20" s="128">
        <f t="shared" si="1"/>
        <v>830</v>
      </c>
      <c r="AK20" s="129"/>
      <c r="AL20" s="130"/>
      <c r="AM20" s="130"/>
      <c r="AN20" s="130"/>
      <c r="AO20" s="130"/>
      <c r="AP20" s="131"/>
      <c r="AQ20" s="120"/>
      <c r="AR20" s="132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32"/>
      <c r="BK20" s="120"/>
      <c r="BL20" s="120"/>
      <c r="BM20" s="120"/>
      <c r="BN20" s="132"/>
      <c r="BO20" s="132"/>
      <c r="BP20" s="120"/>
      <c r="BQ20" s="120"/>
      <c r="BR20" s="132"/>
      <c r="BS20" s="132"/>
      <c r="BT20" s="132"/>
      <c r="BU20" s="120"/>
      <c r="BV20" s="120"/>
      <c r="BW20" s="132"/>
      <c r="BX20" s="120"/>
      <c r="BY20" s="120"/>
      <c r="BZ20" s="120"/>
      <c r="CA20" s="132"/>
      <c r="CB20" s="132"/>
      <c r="CC20" s="132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32"/>
      <c r="CQ20" s="120"/>
      <c r="CR20" s="132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33"/>
      <c r="DE20" s="134"/>
      <c r="DF20" s="134"/>
      <c r="DG20" s="142" t="s">
        <v>757</v>
      </c>
    </row>
    <row r="21" spans="1:111" s="50" customFormat="1" ht="27.75" customHeight="1">
      <c r="A21" s="29" t="s">
        <v>104</v>
      </c>
      <c r="B21" s="29" t="s">
        <v>105</v>
      </c>
      <c r="C21" s="30" t="s">
        <v>106</v>
      </c>
      <c r="D21" s="29">
        <v>24</v>
      </c>
      <c r="E21" s="30" t="s">
        <v>106</v>
      </c>
      <c r="F21" s="31" t="s">
        <v>107</v>
      </c>
      <c r="G21" s="31" t="s">
        <v>107</v>
      </c>
      <c r="H21" s="29" t="s">
        <v>108</v>
      </c>
      <c r="I21" s="29">
        <v>158154</v>
      </c>
      <c r="J21" s="32"/>
      <c r="K21" s="29" t="s">
        <v>109</v>
      </c>
      <c r="L21" s="33" t="s">
        <v>181</v>
      </c>
      <c r="M21" s="29" t="s">
        <v>111</v>
      </c>
      <c r="N21" s="29" t="s">
        <v>112</v>
      </c>
      <c r="O21" s="29" t="s">
        <v>112</v>
      </c>
      <c r="P21" s="115">
        <v>19</v>
      </c>
      <c r="Q21" s="136">
        <v>392049</v>
      </c>
      <c r="R21" s="144" t="s">
        <v>234</v>
      </c>
      <c r="S21" s="118" t="s">
        <v>235</v>
      </c>
      <c r="T21" s="119" t="s">
        <v>129</v>
      </c>
      <c r="U21" s="120"/>
      <c r="V21" s="121" t="s">
        <v>236</v>
      </c>
      <c r="W21" s="122" t="s">
        <v>224</v>
      </c>
      <c r="X21" s="123">
        <v>2.5</v>
      </c>
      <c r="Y21" s="121" t="s">
        <v>237</v>
      </c>
      <c r="Z21" s="122" t="s">
        <v>238</v>
      </c>
      <c r="AA21" s="123">
        <v>2.07</v>
      </c>
      <c r="AB21" s="121" t="s">
        <v>223</v>
      </c>
      <c r="AC21" s="122" t="s">
        <v>224</v>
      </c>
      <c r="AD21" s="123">
        <v>1.69</v>
      </c>
      <c r="AE21" s="124">
        <f>AVERAGE(X21:AD21)</f>
        <v>2.0866666666666664</v>
      </c>
      <c r="AF21" s="124"/>
      <c r="AG21" s="125"/>
      <c r="AH21" s="126"/>
      <c r="AI21" s="127">
        <f t="shared" si="0"/>
        <v>0</v>
      </c>
      <c r="AJ21" s="128">
        <f t="shared" si="1"/>
        <v>0</v>
      </c>
      <c r="AK21" s="129"/>
      <c r="AL21" s="130"/>
      <c r="AM21" s="130"/>
      <c r="AN21" s="130"/>
      <c r="AO21" s="130"/>
      <c r="AP21" s="131"/>
      <c r="AQ21" s="120"/>
      <c r="AR21" s="132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32"/>
      <c r="BK21" s="120"/>
      <c r="BL21" s="120"/>
      <c r="BM21" s="120"/>
      <c r="BN21" s="132"/>
      <c r="BO21" s="132"/>
      <c r="BP21" s="120"/>
      <c r="BQ21" s="120"/>
      <c r="BR21" s="132"/>
      <c r="BS21" s="132"/>
      <c r="BT21" s="132"/>
      <c r="BU21" s="120"/>
      <c r="BV21" s="120"/>
      <c r="BW21" s="132"/>
      <c r="BX21" s="120"/>
      <c r="BY21" s="120"/>
      <c r="BZ21" s="120"/>
      <c r="CA21" s="132"/>
      <c r="CB21" s="132"/>
      <c r="CC21" s="132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32"/>
      <c r="CQ21" s="120"/>
      <c r="CR21" s="132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33"/>
      <c r="DE21" s="134"/>
      <c r="DF21" s="134"/>
      <c r="DG21" s="142" t="s">
        <v>757</v>
      </c>
    </row>
    <row r="22" spans="1:111" s="50" customFormat="1" ht="27.75" customHeight="1">
      <c r="A22" s="29" t="s">
        <v>104</v>
      </c>
      <c r="B22" s="29" t="s">
        <v>105</v>
      </c>
      <c r="C22" s="30" t="s">
        <v>106</v>
      </c>
      <c r="D22" s="29">
        <v>24</v>
      </c>
      <c r="E22" s="30" t="s">
        <v>106</v>
      </c>
      <c r="F22" s="31" t="s">
        <v>107</v>
      </c>
      <c r="G22" s="31" t="s">
        <v>107</v>
      </c>
      <c r="H22" s="29" t="s">
        <v>108</v>
      </c>
      <c r="I22" s="29">
        <v>158154</v>
      </c>
      <c r="J22" s="32"/>
      <c r="K22" s="29" t="s">
        <v>109</v>
      </c>
      <c r="L22" s="33" t="s">
        <v>181</v>
      </c>
      <c r="M22" s="29" t="s">
        <v>111</v>
      </c>
      <c r="N22" s="29" t="s">
        <v>112</v>
      </c>
      <c r="O22" s="29" t="s">
        <v>112</v>
      </c>
      <c r="P22" s="115">
        <v>20</v>
      </c>
      <c r="Q22" s="116">
        <v>63614</v>
      </c>
      <c r="R22" s="117" t="s">
        <v>239</v>
      </c>
      <c r="S22" s="145" t="s">
        <v>239</v>
      </c>
      <c r="T22" s="119" t="s">
        <v>129</v>
      </c>
      <c r="U22" s="120"/>
      <c r="V22" s="121" t="s">
        <v>240</v>
      </c>
      <c r="W22" s="122" t="s">
        <v>241</v>
      </c>
      <c r="X22" s="123">
        <v>2.37</v>
      </c>
      <c r="Y22" s="121" t="s">
        <v>223</v>
      </c>
      <c r="Z22" s="122" t="s">
        <v>224</v>
      </c>
      <c r="AA22" s="123">
        <v>1.87</v>
      </c>
      <c r="AB22" s="121"/>
      <c r="AC22" s="122"/>
      <c r="AD22" s="123"/>
      <c r="AE22" s="124">
        <f>AVERAGE(X22:AD22)</f>
        <v>2.12</v>
      </c>
      <c r="AF22" s="124"/>
      <c r="AG22" s="125"/>
      <c r="AH22" s="126"/>
      <c r="AI22" s="127">
        <f t="shared" si="0"/>
        <v>0</v>
      </c>
      <c r="AJ22" s="128">
        <f t="shared" si="1"/>
        <v>0</v>
      </c>
      <c r="AK22" s="129"/>
      <c r="AL22" s="130"/>
      <c r="AM22" s="130"/>
      <c r="AN22" s="130"/>
      <c r="AO22" s="130"/>
      <c r="AP22" s="131"/>
      <c r="AQ22" s="120"/>
      <c r="AR22" s="132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32"/>
      <c r="BK22" s="120"/>
      <c r="BL22" s="120"/>
      <c r="BM22" s="120"/>
      <c r="BN22" s="132"/>
      <c r="BO22" s="132"/>
      <c r="BP22" s="120"/>
      <c r="BQ22" s="120"/>
      <c r="BR22" s="132"/>
      <c r="BS22" s="132"/>
      <c r="BT22" s="132"/>
      <c r="BU22" s="120"/>
      <c r="BV22" s="120"/>
      <c r="BW22" s="132"/>
      <c r="BX22" s="120"/>
      <c r="BY22" s="120"/>
      <c r="BZ22" s="120"/>
      <c r="CA22" s="132"/>
      <c r="CB22" s="132"/>
      <c r="CC22" s="132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32"/>
      <c r="CQ22" s="120"/>
      <c r="CR22" s="132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33"/>
      <c r="DE22" s="134"/>
      <c r="DF22" s="134"/>
      <c r="DG22" s="142" t="s">
        <v>757</v>
      </c>
    </row>
    <row r="23" spans="1:111" s="50" customFormat="1" ht="27.75" customHeight="1">
      <c r="A23" s="29" t="s">
        <v>104</v>
      </c>
      <c r="B23" s="29" t="s">
        <v>105</v>
      </c>
      <c r="C23" s="30" t="s">
        <v>106</v>
      </c>
      <c r="D23" s="29">
        <v>24</v>
      </c>
      <c r="E23" s="30" t="s">
        <v>106</v>
      </c>
      <c r="F23" s="31" t="s">
        <v>107</v>
      </c>
      <c r="G23" s="31" t="s">
        <v>107</v>
      </c>
      <c r="H23" s="29" t="s">
        <v>108</v>
      </c>
      <c r="I23" s="29">
        <v>158154</v>
      </c>
      <c r="J23" s="32"/>
      <c r="K23" s="29" t="s">
        <v>109</v>
      </c>
      <c r="L23" s="33" t="s">
        <v>225</v>
      </c>
      <c r="M23" s="29" t="s">
        <v>111</v>
      </c>
      <c r="N23" s="29" t="s">
        <v>112</v>
      </c>
      <c r="O23" s="29" t="s">
        <v>112</v>
      </c>
      <c r="P23" s="115">
        <v>21</v>
      </c>
      <c r="Q23" s="146">
        <v>227024</v>
      </c>
      <c r="R23" s="117" t="s">
        <v>242</v>
      </c>
      <c r="S23" s="147" t="s">
        <v>243</v>
      </c>
      <c r="T23" s="119" t="s">
        <v>129</v>
      </c>
      <c r="U23" s="120"/>
      <c r="V23" s="121" t="s">
        <v>177</v>
      </c>
      <c r="W23" s="122" t="s">
        <v>244</v>
      </c>
      <c r="X23" s="123">
        <v>44.29</v>
      </c>
      <c r="Y23" s="121" t="s">
        <v>245</v>
      </c>
      <c r="Z23" s="122" t="s">
        <v>246</v>
      </c>
      <c r="AA23" s="123">
        <v>47.52</v>
      </c>
      <c r="AB23" s="121" t="s">
        <v>247</v>
      </c>
      <c r="AC23" s="122" t="s">
        <v>248</v>
      </c>
      <c r="AD23" s="123">
        <v>47.78</v>
      </c>
      <c r="AE23" s="124">
        <f>AVERAGE(X23:AD23)</f>
        <v>46.53</v>
      </c>
      <c r="AF23" s="124"/>
      <c r="AG23" s="125">
        <v>2</v>
      </c>
      <c r="AH23" s="126"/>
      <c r="AI23" s="127">
        <f t="shared" si="0"/>
        <v>2</v>
      </c>
      <c r="AJ23" s="128">
        <f t="shared" si="1"/>
        <v>93.06</v>
      </c>
      <c r="AK23" s="129"/>
      <c r="AL23" s="130"/>
      <c r="AM23" s="130"/>
      <c r="AN23" s="130"/>
      <c r="AO23" s="130"/>
      <c r="AP23" s="131"/>
      <c r="AQ23" s="120"/>
      <c r="AR23" s="132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32"/>
      <c r="BK23" s="120"/>
      <c r="BL23" s="120"/>
      <c r="BM23" s="120"/>
      <c r="BN23" s="132"/>
      <c r="BO23" s="132"/>
      <c r="BP23" s="120"/>
      <c r="BQ23" s="120"/>
      <c r="BR23" s="132"/>
      <c r="BS23" s="132"/>
      <c r="BT23" s="132"/>
      <c r="BU23" s="120"/>
      <c r="BV23" s="120"/>
      <c r="BW23" s="132"/>
      <c r="BX23" s="120"/>
      <c r="BY23" s="120"/>
      <c r="BZ23" s="120"/>
      <c r="CA23" s="132"/>
      <c r="CB23" s="132"/>
      <c r="CC23" s="132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32"/>
      <c r="CQ23" s="120"/>
      <c r="CR23" s="132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33"/>
      <c r="DE23" s="134"/>
      <c r="DF23" s="134"/>
      <c r="DG23" s="142" t="s">
        <v>757</v>
      </c>
    </row>
    <row r="24" spans="1:111" s="50" customFormat="1" ht="27.75" customHeight="1">
      <c r="A24" s="29" t="s">
        <v>104</v>
      </c>
      <c r="B24" s="29" t="s">
        <v>105</v>
      </c>
      <c r="C24" s="30" t="s">
        <v>106</v>
      </c>
      <c r="D24" s="29">
        <v>24</v>
      </c>
      <c r="E24" s="30" t="s">
        <v>106</v>
      </c>
      <c r="F24" s="31" t="s">
        <v>107</v>
      </c>
      <c r="G24" s="31" t="s">
        <v>107</v>
      </c>
      <c r="H24" s="29" t="s">
        <v>108</v>
      </c>
      <c r="I24" s="29">
        <v>158154</v>
      </c>
      <c r="J24" s="32"/>
      <c r="K24" s="29" t="s">
        <v>109</v>
      </c>
      <c r="L24" s="33" t="s">
        <v>110</v>
      </c>
      <c r="M24" s="29" t="s">
        <v>111</v>
      </c>
      <c r="N24" s="29" t="s">
        <v>112</v>
      </c>
      <c r="O24" s="29" t="s">
        <v>112</v>
      </c>
      <c r="P24" s="115">
        <v>22</v>
      </c>
      <c r="Q24" s="116">
        <v>241330</v>
      </c>
      <c r="R24" s="117" t="s">
        <v>249</v>
      </c>
      <c r="S24" s="118" t="s">
        <v>250</v>
      </c>
      <c r="T24" s="119" t="s">
        <v>251</v>
      </c>
      <c r="U24" s="120"/>
      <c r="V24" s="121" t="s">
        <v>252</v>
      </c>
      <c r="W24" s="122" t="s">
        <v>253</v>
      </c>
      <c r="X24" s="123">
        <v>5.6</v>
      </c>
      <c r="Y24" s="121" t="s">
        <v>123</v>
      </c>
      <c r="Z24" s="122" t="s">
        <v>124</v>
      </c>
      <c r="AA24" s="123">
        <v>4.6</v>
      </c>
      <c r="AB24" s="121"/>
      <c r="AC24" s="122"/>
      <c r="AD24" s="123"/>
      <c r="AE24" s="124">
        <f>AVERAGE(X24:AD24)</f>
        <v>5.1</v>
      </c>
      <c r="AF24" s="124"/>
      <c r="AG24" s="125"/>
      <c r="AH24" s="126"/>
      <c r="AI24" s="127">
        <f t="shared" si="0"/>
        <v>0</v>
      </c>
      <c r="AJ24" s="128">
        <f t="shared" si="1"/>
        <v>0</v>
      </c>
      <c r="AK24" s="129"/>
      <c r="AL24" s="130"/>
      <c r="AM24" s="130"/>
      <c r="AN24" s="130"/>
      <c r="AO24" s="130"/>
      <c r="AP24" s="131"/>
      <c r="AQ24" s="120"/>
      <c r="AR24" s="132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32"/>
      <c r="BK24" s="120"/>
      <c r="BL24" s="120"/>
      <c r="BM24" s="120"/>
      <c r="BN24" s="132"/>
      <c r="BO24" s="132"/>
      <c r="BP24" s="120"/>
      <c r="BQ24" s="120"/>
      <c r="BR24" s="132"/>
      <c r="BS24" s="132"/>
      <c r="BT24" s="132"/>
      <c r="BU24" s="120"/>
      <c r="BV24" s="120"/>
      <c r="BW24" s="132"/>
      <c r="BX24" s="120"/>
      <c r="BY24" s="120"/>
      <c r="BZ24" s="120"/>
      <c r="CA24" s="132"/>
      <c r="CB24" s="132"/>
      <c r="CC24" s="132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32"/>
      <c r="CQ24" s="120"/>
      <c r="CR24" s="132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33"/>
      <c r="DE24" s="134"/>
      <c r="DF24" s="134"/>
      <c r="DG24" s="142" t="s">
        <v>757</v>
      </c>
    </row>
    <row r="25" spans="1:111" s="50" customFormat="1" ht="27.75" customHeight="1">
      <c r="A25" s="29" t="s">
        <v>104</v>
      </c>
      <c r="B25" s="29" t="s">
        <v>105</v>
      </c>
      <c r="C25" s="30" t="s">
        <v>106</v>
      </c>
      <c r="D25" s="29">
        <v>24</v>
      </c>
      <c r="E25" s="30" t="s">
        <v>106</v>
      </c>
      <c r="F25" s="31" t="s">
        <v>107</v>
      </c>
      <c r="G25" s="31" t="s">
        <v>107</v>
      </c>
      <c r="H25" s="29" t="s">
        <v>108</v>
      </c>
      <c r="I25" s="29">
        <v>158154</v>
      </c>
      <c r="J25" s="32"/>
      <c r="K25" s="29" t="s">
        <v>109</v>
      </c>
      <c r="L25" s="33" t="s">
        <v>110</v>
      </c>
      <c r="M25" s="29" t="s">
        <v>111</v>
      </c>
      <c r="N25" s="29" t="s">
        <v>112</v>
      </c>
      <c r="O25" s="29" t="s">
        <v>112</v>
      </c>
      <c r="P25" s="115">
        <v>23</v>
      </c>
      <c r="Q25" s="116">
        <v>264693</v>
      </c>
      <c r="R25" s="117" t="s">
        <v>254</v>
      </c>
      <c r="S25" s="118" t="s">
        <v>255</v>
      </c>
      <c r="T25" s="119" t="s">
        <v>256</v>
      </c>
      <c r="U25" s="120"/>
      <c r="V25" s="121" t="s">
        <v>257</v>
      </c>
      <c r="W25" s="122" t="s">
        <v>258</v>
      </c>
      <c r="X25" s="123">
        <v>29</v>
      </c>
      <c r="Y25" s="121" t="s">
        <v>259</v>
      </c>
      <c r="Z25" s="122" t="s">
        <v>260</v>
      </c>
      <c r="AA25" s="123">
        <v>27</v>
      </c>
      <c r="AB25" s="121" t="s">
        <v>233</v>
      </c>
      <c r="AC25" s="122" t="s">
        <v>124</v>
      </c>
      <c r="AD25" s="123">
        <v>35.1</v>
      </c>
      <c r="AE25" s="124">
        <f>AVERAGE(X25:AD25)</f>
        <v>30.366666666666664</v>
      </c>
      <c r="AF25" s="124"/>
      <c r="AG25" s="125"/>
      <c r="AH25" s="126"/>
      <c r="AI25" s="127">
        <f t="shared" si="0"/>
        <v>0</v>
      </c>
      <c r="AJ25" s="128">
        <f t="shared" si="1"/>
        <v>0</v>
      </c>
      <c r="AK25" s="129"/>
      <c r="AL25" s="130"/>
      <c r="AM25" s="130"/>
      <c r="AN25" s="130"/>
      <c r="AO25" s="130"/>
      <c r="AP25" s="131"/>
      <c r="AQ25" s="120"/>
      <c r="AR25" s="132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32"/>
      <c r="BK25" s="120"/>
      <c r="BL25" s="120"/>
      <c r="BM25" s="120"/>
      <c r="BN25" s="132"/>
      <c r="BO25" s="132"/>
      <c r="BP25" s="120"/>
      <c r="BQ25" s="120"/>
      <c r="BR25" s="132"/>
      <c r="BS25" s="132"/>
      <c r="BT25" s="132"/>
      <c r="BU25" s="120"/>
      <c r="BV25" s="120"/>
      <c r="BW25" s="132"/>
      <c r="BX25" s="120"/>
      <c r="BY25" s="120"/>
      <c r="BZ25" s="120"/>
      <c r="CA25" s="132"/>
      <c r="CB25" s="132"/>
      <c r="CC25" s="132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32"/>
      <c r="CQ25" s="120"/>
      <c r="CR25" s="132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33"/>
      <c r="DE25" s="134"/>
      <c r="DF25" s="134"/>
      <c r="DG25" s="142" t="s">
        <v>757</v>
      </c>
    </row>
    <row r="26" spans="1:111" s="50" customFormat="1" ht="27.75" customHeight="1">
      <c r="A26" s="29" t="s">
        <v>104</v>
      </c>
      <c r="B26" s="29" t="s">
        <v>105</v>
      </c>
      <c r="C26" s="30" t="s">
        <v>106</v>
      </c>
      <c r="D26" s="29">
        <v>24</v>
      </c>
      <c r="E26" s="30" t="s">
        <v>106</v>
      </c>
      <c r="F26" s="31" t="s">
        <v>107</v>
      </c>
      <c r="G26" s="31" t="s">
        <v>107</v>
      </c>
      <c r="H26" s="29" t="s">
        <v>108</v>
      </c>
      <c r="I26" s="29">
        <v>158154</v>
      </c>
      <c r="J26" s="32"/>
      <c r="K26" s="29" t="s">
        <v>109</v>
      </c>
      <c r="L26" s="33" t="s">
        <v>110</v>
      </c>
      <c r="M26" s="29" t="s">
        <v>111</v>
      </c>
      <c r="N26" s="29" t="s">
        <v>112</v>
      </c>
      <c r="O26" s="29" t="s">
        <v>112</v>
      </c>
      <c r="P26" s="115">
        <v>24</v>
      </c>
      <c r="Q26" s="116">
        <v>285668</v>
      </c>
      <c r="R26" s="117" t="s">
        <v>261</v>
      </c>
      <c r="S26" s="118" t="s">
        <v>262</v>
      </c>
      <c r="T26" s="119" t="s">
        <v>263</v>
      </c>
      <c r="U26" s="120"/>
      <c r="V26" s="121" t="s">
        <v>264</v>
      </c>
      <c r="W26" s="122" t="s">
        <v>265</v>
      </c>
      <c r="X26" s="123">
        <v>5.99</v>
      </c>
      <c r="Y26" s="121" t="s">
        <v>264</v>
      </c>
      <c r="Z26" s="122" t="s">
        <v>265</v>
      </c>
      <c r="AA26" s="123">
        <v>8.92</v>
      </c>
      <c r="AB26" s="121" t="s">
        <v>266</v>
      </c>
      <c r="AC26" s="122" t="s">
        <v>267</v>
      </c>
      <c r="AD26" s="123">
        <v>8.7</v>
      </c>
      <c r="AE26" s="124">
        <f>AVERAGE(X26:AD26)</f>
        <v>7.87</v>
      </c>
      <c r="AF26" s="124"/>
      <c r="AG26" s="125"/>
      <c r="AH26" s="126">
        <v>5</v>
      </c>
      <c r="AI26" s="127">
        <f t="shared" si="0"/>
        <v>5</v>
      </c>
      <c r="AJ26" s="128">
        <f t="shared" si="1"/>
        <v>39.35</v>
      </c>
      <c r="AK26" s="129"/>
      <c r="AL26" s="130"/>
      <c r="AM26" s="130"/>
      <c r="AN26" s="130"/>
      <c r="AO26" s="130"/>
      <c r="AP26" s="131"/>
      <c r="AQ26" s="120"/>
      <c r="AR26" s="132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32"/>
      <c r="BK26" s="120"/>
      <c r="BL26" s="120"/>
      <c r="BM26" s="120"/>
      <c r="BN26" s="132"/>
      <c r="BO26" s="132"/>
      <c r="BP26" s="120"/>
      <c r="BQ26" s="120"/>
      <c r="BR26" s="132"/>
      <c r="BS26" s="132"/>
      <c r="BT26" s="132"/>
      <c r="BU26" s="120"/>
      <c r="BV26" s="120"/>
      <c r="BW26" s="132"/>
      <c r="BX26" s="120"/>
      <c r="BY26" s="120"/>
      <c r="BZ26" s="120"/>
      <c r="CA26" s="132"/>
      <c r="CB26" s="132"/>
      <c r="CC26" s="132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32"/>
      <c r="CQ26" s="120"/>
      <c r="CR26" s="132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33"/>
      <c r="DE26" s="134"/>
      <c r="DF26" s="134"/>
      <c r="DG26" s="142" t="s">
        <v>757</v>
      </c>
    </row>
    <row r="27" spans="1:111" s="50" customFormat="1" ht="27.75" customHeight="1">
      <c r="A27" s="29" t="s">
        <v>104</v>
      </c>
      <c r="B27" s="29" t="s">
        <v>105</v>
      </c>
      <c r="C27" s="30" t="s">
        <v>106</v>
      </c>
      <c r="D27" s="29">
        <v>24</v>
      </c>
      <c r="E27" s="30" t="s">
        <v>106</v>
      </c>
      <c r="F27" s="31" t="s">
        <v>107</v>
      </c>
      <c r="G27" s="31" t="s">
        <v>107</v>
      </c>
      <c r="H27" s="29" t="s">
        <v>108</v>
      </c>
      <c r="I27" s="29">
        <v>158154</v>
      </c>
      <c r="J27" s="32"/>
      <c r="K27" s="29" t="s">
        <v>109</v>
      </c>
      <c r="L27" s="33" t="s">
        <v>152</v>
      </c>
      <c r="M27" s="29" t="s">
        <v>111</v>
      </c>
      <c r="N27" s="29" t="s">
        <v>112</v>
      </c>
      <c r="O27" s="29" t="s">
        <v>112</v>
      </c>
      <c r="P27" s="115">
        <v>25</v>
      </c>
      <c r="Q27" s="136">
        <v>260909</v>
      </c>
      <c r="R27" s="117" t="s">
        <v>268</v>
      </c>
      <c r="S27" s="118" t="s">
        <v>269</v>
      </c>
      <c r="T27" s="119" t="s">
        <v>129</v>
      </c>
      <c r="U27" s="120"/>
      <c r="V27" s="121" t="s">
        <v>270</v>
      </c>
      <c r="W27" s="122" t="s">
        <v>271</v>
      </c>
      <c r="X27" s="123">
        <v>13.9</v>
      </c>
      <c r="Y27" s="121" t="s">
        <v>272</v>
      </c>
      <c r="Z27" s="122" t="s">
        <v>273</v>
      </c>
      <c r="AA27" s="123">
        <v>10.96</v>
      </c>
      <c r="AB27" s="121"/>
      <c r="AC27" s="122"/>
      <c r="AD27" s="123"/>
      <c r="AE27" s="124">
        <f>AVERAGE(X27:AD27)</f>
        <v>12.43</v>
      </c>
      <c r="AF27" s="124"/>
      <c r="AG27" s="125"/>
      <c r="AH27" s="126"/>
      <c r="AI27" s="127">
        <f t="shared" si="0"/>
        <v>0</v>
      </c>
      <c r="AJ27" s="128">
        <f t="shared" si="1"/>
        <v>0</v>
      </c>
      <c r="AK27" s="129"/>
      <c r="AL27" s="130"/>
      <c r="AM27" s="130"/>
      <c r="AN27" s="130"/>
      <c r="AO27" s="130"/>
      <c r="AP27" s="131"/>
      <c r="AQ27" s="120"/>
      <c r="AR27" s="132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32"/>
      <c r="BK27" s="120"/>
      <c r="BL27" s="120"/>
      <c r="BM27" s="120"/>
      <c r="BN27" s="132"/>
      <c r="BO27" s="132"/>
      <c r="BP27" s="120"/>
      <c r="BQ27" s="120"/>
      <c r="BR27" s="132"/>
      <c r="BS27" s="132"/>
      <c r="BT27" s="132"/>
      <c r="BU27" s="120"/>
      <c r="BV27" s="120"/>
      <c r="BW27" s="132"/>
      <c r="BX27" s="120"/>
      <c r="BY27" s="120"/>
      <c r="BZ27" s="120"/>
      <c r="CA27" s="132"/>
      <c r="CB27" s="132"/>
      <c r="CC27" s="132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32"/>
      <c r="CQ27" s="120"/>
      <c r="CR27" s="132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33"/>
      <c r="DE27" s="134"/>
      <c r="DF27" s="134"/>
      <c r="DG27" s="142" t="s">
        <v>757</v>
      </c>
    </row>
    <row r="28" spans="1:111" s="50" customFormat="1" ht="27.75" customHeight="1">
      <c r="A28" s="29" t="s">
        <v>104</v>
      </c>
      <c r="B28" s="29" t="s">
        <v>105</v>
      </c>
      <c r="C28" s="30" t="s">
        <v>106</v>
      </c>
      <c r="D28" s="29">
        <v>24</v>
      </c>
      <c r="E28" s="30" t="s">
        <v>106</v>
      </c>
      <c r="F28" s="31" t="s">
        <v>107</v>
      </c>
      <c r="G28" s="31" t="s">
        <v>107</v>
      </c>
      <c r="H28" s="29" t="s">
        <v>108</v>
      </c>
      <c r="I28" s="29">
        <v>158154</v>
      </c>
      <c r="J28" s="32"/>
      <c r="K28" s="29" t="s">
        <v>109</v>
      </c>
      <c r="L28" s="33" t="s">
        <v>152</v>
      </c>
      <c r="M28" s="29" t="s">
        <v>111</v>
      </c>
      <c r="N28" s="29" t="s">
        <v>112</v>
      </c>
      <c r="O28" s="29" t="s">
        <v>112</v>
      </c>
      <c r="P28" s="115">
        <v>26</v>
      </c>
      <c r="Q28" s="136">
        <v>256528</v>
      </c>
      <c r="R28" s="117" t="s">
        <v>274</v>
      </c>
      <c r="S28" s="118" t="s">
        <v>275</v>
      </c>
      <c r="T28" s="119" t="s">
        <v>129</v>
      </c>
      <c r="U28" s="120"/>
      <c r="V28" s="121" t="s">
        <v>270</v>
      </c>
      <c r="W28" s="122" t="s">
        <v>271</v>
      </c>
      <c r="X28" s="123">
        <v>13.9</v>
      </c>
      <c r="Y28" s="121" t="s">
        <v>272</v>
      </c>
      <c r="Z28" s="122" t="s">
        <v>273</v>
      </c>
      <c r="AA28" s="123">
        <v>10.96</v>
      </c>
      <c r="AB28" s="121"/>
      <c r="AC28" s="122"/>
      <c r="AD28" s="123"/>
      <c r="AE28" s="124">
        <f>AVERAGE(X28:AD28)</f>
        <v>12.43</v>
      </c>
      <c r="AF28" s="124"/>
      <c r="AG28" s="125">
        <v>30</v>
      </c>
      <c r="AH28" s="126"/>
      <c r="AI28" s="127">
        <f t="shared" si="0"/>
        <v>30</v>
      </c>
      <c r="AJ28" s="128">
        <f t="shared" si="1"/>
        <v>372.9</v>
      </c>
      <c r="AK28" s="129"/>
      <c r="AL28" s="130"/>
      <c r="AM28" s="130"/>
      <c r="AN28" s="130"/>
      <c r="AO28" s="130"/>
      <c r="AP28" s="131"/>
      <c r="AQ28" s="120"/>
      <c r="AR28" s="132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32"/>
      <c r="BK28" s="120"/>
      <c r="BL28" s="120"/>
      <c r="BM28" s="120"/>
      <c r="BN28" s="132"/>
      <c r="BO28" s="132"/>
      <c r="BP28" s="120"/>
      <c r="BQ28" s="120"/>
      <c r="BR28" s="132"/>
      <c r="BS28" s="132"/>
      <c r="BT28" s="132"/>
      <c r="BU28" s="120"/>
      <c r="BV28" s="120"/>
      <c r="BW28" s="132"/>
      <c r="BX28" s="120"/>
      <c r="BY28" s="120"/>
      <c r="BZ28" s="120"/>
      <c r="CA28" s="132"/>
      <c r="CB28" s="132"/>
      <c r="CC28" s="132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32"/>
      <c r="CQ28" s="120"/>
      <c r="CR28" s="132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33"/>
      <c r="DE28" s="134"/>
      <c r="DF28" s="134"/>
      <c r="DG28" s="142" t="s">
        <v>757</v>
      </c>
    </row>
    <row r="29" spans="1:111" s="50" customFormat="1" ht="27.75" customHeight="1">
      <c r="A29" s="29" t="s">
        <v>104</v>
      </c>
      <c r="B29" s="29" t="s">
        <v>105</v>
      </c>
      <c r="C29" s="30" t="s">
        <v>106</v>
      </c>
      <c r="D29" s="29">
        <v>24</v>
      </c>
      <c r="E29" s="30" t="s">
        <v>106</v>
      </c>
      <c r="F29" s="31" t="s">
        <v>107</v>
      </c>
      <c r="G29" s="31" t="s">
        <v>107</v>
      </c>
      <c r="H29" s="29" t="s">
        <v>108</v>
      </c>
      <c r="I29" s="29">
        <v>158154</v>
      </c>
      <c r="J29" s="32"/>
      <c r="K29" s="29" t="s">
        <v>109</v>
      </c>
      <c r="L29" s="33" t="s">
        <v>152</v>
      </c>
      <c r="M29" s="29" t="s">
        <v>111</v>
      </c>
      <c r="N29" s="29" t="s">
        <v>112</v>
      </c>
      <c r="O29" s="29" t="s">
        <v>112</v>
      </c>
      <c r="P29" s="115">
        <v>27</v>
      </c>
      <c r="Q29" s="136">
        <v>452535</v>
      </c>
      <c r="R29" s="117" t="s">
        <v>276</v>
      </c>
      <c r="S29" s="118" t="s">
        <v>277</v>
      </c>
      <c r="T29" s="119" t="s">
        <v>129</v>
      </c>
      <c r="U29" s="120"/>
      <c r="V29" s="121" t="s">
        <v>270</v>
      </c>
      <c r="W29" s="122" t="s">
        <v>271</v>
      </c>
      <c r="X29" s="123">
        <v>13.9</v>
      </c>
      <c r="Y29" s="121" t="s">
        <v>278</v>
      </c>
      <c r="Z29" s="122" t="s">
        <v>279</v>
      </c>
      <c r="AA29" s="123">
        <v>16.91</v>
      </c>
      <c r="AB29" s="121" t="s">
        <v>278</v>
      </c>
      <c r="AC29" s="122" t="s">
        <v>279</v>
      </c>
      <c r="AD29" s="123">
        <v>17.14</v>
      </c>
      <c r="AE29" s="124">
        <f>AVERAGE(X29:AD29)</f>
        <v>15.983333333333334</v>
      </c>
      <c r="AF29" s="124"/>
      <c r="AG29" s="125">
        <v>50</v>
      </c>
      <c r="AH29" s="126"/>
      <c r="AI29" s="127">
        <f t="shared" si="0"/>
        <v>50</v>
      </c>
      <c r="AJ29" s="128">
        <f t="shared" si="1"/>
        <v>799.1666666666667</v>
      </c>
      <c r="AK29" s="129"/>
      <c r="AL29" s="130"/>
      <c r="AM29" s="130"/>
      <c r="AN29" s="130"/>
      <c r="AO29" s="130"/>
      <c r="AP29" s="131"/>
      <c r="AQ29" s="120"/>
      <c r="AR29" s="132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32"/>
      <c r="BK29" s="120"/>
      <c r="BL29" s="120"/>
      <c r="BM29" s="120"/>
      <c r="BN29" s="132"/>
      <c r="BO29" s="132"/>
      <c r="BP29" s="120"/>
      <c r="BQ29" s="120"/>
      <c r="BR29" s="132"/>
      <c r="BS29" s="132"/>
      <c r="BT29" s="132"/>
      <c r="BU29" s="120"/>
      <c r="BV29" s="120"/>
      <c r="BW29" s="132"/>
      <c r="BX29" s="120"/>
      <c r="BY29" s="120"/>
      <c r="BZ29" s="120"/>
      <c r="CA29" s="132"/>
      <c r="CB29" s="132"/>
      <c r="CC29" s="132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32"/>
      <c r="CQ29" s="120"/>
      <c r="CR29" s="132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33"/>
      <c r="DE29" s="134"/>
      <c r="DF29" s="134"/>
      <c r="DG29" s="142" t="s">
        <v>757</v>
      </c>
    </row>
    <row r="30" spans="1:111" s="50" customFormat="1" ht="27.75" customHeight="1">
      <c r="A30" s="29" t="s">
        <v>104</v>
      </c>
      <c r="B30" s="29" t="s">
        <v>105</v>
      </c>
      <c r="C30" s="30" t="s">
        <v>106</v>
      </c>
      <c r="D30" s="29">
        <v>24</v>
      </c>
      <c r="E30" s="30" t="s">
        <v>106</v>
      </c>
      <c r="F30" s="31" t="s">
        <v>107</v>
      </c>
      <c r="G30" s="31" t="s">
        <v>107</v>
      </c>
      <c r="H30" s="29" t="s">
        <v>108</v>
      </c>
      <c r="I30" s="29">
        <v>158154</v>
      </c>
      <c r="J30" s="32"/>
      <c r="K30" s="29" t="s">
        <v>109</v>
      </c>
      <c r="L30" s="33" t="s">
        <v>280</v>
      </c>
      <c r="M30" s="29" t="s">
        <v>111</v>
      </c>
      <c r="N30" s="29" t="s">
        <v>112</v>
      </c>
      <c r="O30" s="29" t="s">
        <v>112</v>
      </c>
      <c r="P30" s="115">
        <v>28</v>
      </c>
      <c r="Q30" s="148">
        <v>249329</v>
      </c>
      <c r="R30" s="117" t="s">
        <v>281</v>
      </c>
      <c r="S30" s="149" t="s">
        <v>282</v>
      </c>
      <c r="T30" s="119" t="s">
        <v>129</v>
      </c>
      <c r="U30" s="120"/>
      <c r="V30" s="121" t="s">
        <v>283</v>
      </c>
      <c r="W30" s="122" t="s">
        <v>284</v>
      </c>
      <c r="X30" s="137">
        <v>34.96</v>
      </c>
      <c r="Y30" s="138" t="s">
        <v>285</v>
      </c>
      <c r="Z30" s="139" t="s">
        <v>286</v>
      </c>
      <c r="AA30" s="137">
        <v>36.25</v>
      </c>
      <c r="AB30" s="138" t="s">
        <v>287</v>
      </c>
      <c r="AC30" s="139" t="s">
        <v>288</v>
      </c>
      <c r="AD30" s="137">
        <v>50</v>
      </c>
      <c r="AE30" s="124">
        <f>AVERAGE(X30:AD30)</f>
        <v>40.403333333333336</v>
      </c>
      <c r="AF30" s="124"/>
      <c r="AG30" s="125"/>
      <c r="AH30" s="126"/>
      <c r="AI30" s="127">
        <f t="shared" si="0"/>
        <v>0</v>
      </c>
      <c r="AJ30" s="128">
        <f t="shared" si="1"/>
        <v>0</v>
      </c>
      <c r="AK30" s="129"/>
      <c r="AL30" s="130"/>
      <c r="AM30" s="130"/>
      <c r="AN30" s="130"/>
      <c r="AO30" s="130"/>
      <c r="AP30" s="131"/>
      <c r="AQ30" s="120"/>
      <c r="AR30" s="132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32"/>
      <c r="BK30" s="120"/>
      <c r="BL30" s="120"/>
      <c r="BM30" s="120"/>
      <c r="BN30" s="132"/>
      <c r="BO30" s="132"/>
      <c r="BP30" s="120"/>
      <c r="BQ30" s="120"/>
      <c r="BR30" s="132"/>
      <c r="BS30" s="132"/>
      <c r="BT30" s="132"/>
      <c r="BU30" s="120"/>
      <c r="BV30" s="120"/>
      <c r="BW30" s="132"/>
      <c r="BX30" s="120"/>
      <c r="BY30" s="120"/>
      <c r="BZ30" s="120"/>
      <c r="CA30" s="132"/>
      <c r="CB30" s="132"/>
      <c r="CC30" s="132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32"/>
      <c r="CQ30" s="120"/>
      <c r="CR30" s="132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33"/>
      <c r="DE30" s="134"/>
      <c r="DF30" s="134"/>
      <c r="DG30" s="142" t="s">
        <v>757</v>
      </c>
    </row>
    <row r="31" spans="1:111" s="50" customFormat="1" ht="27.75" customHeight="1">
      <c r="A31" s="29" t="s">
        <v>104</v>
      </c>
      <c r="B31" s="29" t="s">
        <v>105</v>
      </c>
      <c r="C31" s="30" t="s">
        <v>106</v>
      </c>
      <c r="D31" s="29">
        <v>24</v>
      </c>
      <c r="E31" s="30" t="s">
        <v>106</v>
      </c>
      <c r="F31" s="31" t="s">
        <v>107</v>
      </c>
      <c r="G31" s="31" t="s">
        <v>107</v>
      </c>
      <c r="H31" s="29" t="s">
        <v>108</v>
      </c>
      <c r="I31" s="29">
        <v>158154</v>
      </c>
      <c r="J31" s="32"/>
      <c r="K31" s="29" t="s">
        <v>109</v>
      </c>
      <c r="L31" s="33" t="s">
        <v>280</v>
      </c>
      <c r="M31" s="29" t="s">
        <v>111</v>
      </c>
      <c r="N31" s="29" t="s">
        <v>112</v>
      </c>
      <c r="O31" s="29" t="s">
        <v>112</v>
      </c>
      <c r="P31" s="34">
        <v>29</v>
      </c>
      <c r="Q31" s="52">
        <v>223766</v>
      </c>
      <c r="R31" s="35" t="s">
        <v>289</v>
      </c>
      <c r="S31" s="53" t="s">
        <v>290</v>
      </c>
      <c r="T31" s="36" t="s">
        <v>129</v>
      </c>
      <c r="U31" s="37"/>
      <c r="V31" s="38" t="s">
        <v>291</v>
      </c>
      <c r="W31" s="39" t="s">
        <v>292</v>
      </c>
      <c r="X31" s="40">
        <v>16</v>
      </c>
      <c r="Y31" s="38" t="s">
        <v>293</v>
      </c>
      <c r="Z31" s="39" t="s">
        <v>294</v>
      </c>
      <c r="AA31" s="40">
        <v>15.67</v>
      </c>
      <c r="AB31" s="38" t="s">
        <v>295</v>
      </c>
      <c r="AC31" s="39" t="s">
        <v>296</v>
      </c>
      <c r="AD31" s="40">
        <v>16.88</v>
      </c>
      <c r="AE31" s="41">
        <f>AVERAGE(X31:AD31)</f>
        <v>16.183333333333334</v>
      </c>
      <c r="AF31" s="41">
        <v>16</v>
      </c>
      <c r="AG31" s="42">
        <v>5</v>
      </c>
      <c r="AH31" s="43"/>
      <c r="AI31" s="44">
        <f t="shared" si="0"/>
        <v>5</v>
      </c>
      <c r="AJ31" s="45">
        <f t="shared" si="1"/>
        <v>80.91666666666667</v>
      </c>
      <c r="AK31" s="46"/>
      <c r="AL31" s="47"/>
      <c r="AM31" s="47"/>
      <c r="AN31" s="47"/>
      <c r="AO31" s="47"/>
      <c r="AP31" s="48"/>
      <c r="AQ31" s="37"/>
      <c r="AR31" s="49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49"/>
      <c r="BK31" s="37"/>
      <c r="BL31" s="37"/>
      <c r="BM31" s="37"/>
      <c r="BN31" s="49"/>
      <c r="BO31" s="49"/>
      <c r="BP31" s="37"/>
      <c r="BQ31" s="37"/>
      <c r="BR31" s="49"/>
      <c r="BS31" s="49"/>
      <c r="BT31" s="49"/>
      <c r="BU31" s="37"/>
      <c r="BV31" s="37"/>
      <c r="BW31" s="49"/>
      <c r="BX31" s="37"/>
      <c r="BY31" s="37"/>
      <c r="BZ31" s="37"/>
      <c r="CA31" s="49"/>
      <c r="CB31" s="49"/>
      <c r="CC31" s="49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49"/>
      <c r="CQ31" s="37"/>
      <c r="CR31" s="49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106"/>
      <c r="DE31" s="113"/>
      <c r="DF31" s="113"/>
      <c r="DG31" s="108"/>
    </row>
    <row r="32" spans="1:111" s="50" customFormat="1" ht="27.75" customHeight="1">
      <c r="A32" s="29" t="s">
        <v>104</v>
      </c>
      <c r="B32" s="29" t="s">
        <v>105</v>
      </c>
      <c r="C32" s="30" t="s">
        <v>106</v>
      </c>
      <c r="D32" s="29">
        <v>24</v>
      </c>
      <c r="E32" s="30" t="s">
        <v>106</v>
      </c>
      <c r="F32" s="31" t="s">
        <v>107</v>
      </c>
      <c r="G32" s="31" t="s">
        <v>107</v>
      </c>
      <c r="H32" s="29" t="s">
        <v>108</v>
      </c>
      <c r="I32" s="29">
        <v>158154</v>
      </c>
      <c r="J32" s="32"/>
      <c r="K32" s="29" t="s">
        <v>109</v>
      </c>
      <c r="L32" s="33" t="s">
        <v>152</v>
      </c>
      <c r="M32" s="29" t="s">
        <v>111</v>
      </c>
      <c r="N32" s="29" t="s">
        <v>112</v>
      </c>
      <c r="O32" s="29" t="s">
        <v>112</v>
      </c>
      <c r="P32" s="115">
        <v>30</v>
      </c>
      <c r="Q32" s="136">
        <v>245197</v>
      </c>
      <c r="R32" s="117" t="s">
        <v>297</v>
      </c>
      <c r="S32" s="118" t="s">
        <v>298</v>
      </c>
      <c r="T32" s="119" t="s">
        <v>129</v>
      </c>
      <c r="U32" s="120"/>
      <c r="V32" s="121" t="s">
        <v>299</v>
      </c>
      <c r="W32" s="122" t="s">
        <v>300</v>
      </c>
      <c r="X32" s="123">
        <v>5.01</v>
      </c>
      <c r="Y32" s="121" t="s">
        <v>301</v>
      </c>
      <c r="Z32" s="122" t="s">
        <v>302</v>
      </c>
      <c r="AA32" s="123">
        <v>6.45</v>
      </c>
      <c r="AB32" s="121" t="s">
        <v>155</v>
      </c>
      <c r="AC32" s="122" t="s">
        <v>156</v>
      </c>
      <c r="AD32" s="123">
        <v>5.51</v>
      </c>
      <c r="AE32" s="124">
        <f>AVERAGE(X32:AD32)</f>
        <v>5.656666666666666</v>
      </c>
      <c r="AF32" s="124"/>
      <c r="AG32" s="125"/>
      <c r="AH32" s="126"/>
      <c r="AI32" s="127">
        <f t="shared" si="0"/>
        <v>0</v>
      </c>
      <c r="AJ32" s="128">
        <f t="shared" si="1"/>
        <v>0</v>
      </c>
      <c r="AK32" s="129"/>
      <c r="AL32" s="130"/>
      <c r="AM32" s="130"/>
      <c r="AN32" s="130"/>
      <c r="AO32" s="130"/>
      <c r="AP32" s="131"/>
      <c r="AQ32" s="120"/>
      <c r="AR32" s="132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32"/>
      <c r="BK32" s="120"/>
      <c r="BL32" s="120"/>
      <c r="BM32" s="120"/>
      <c r="BN32" s="132"/>
      <c r="BO32" s="132"/>
      <c r="BP32" s="120"/>
      <c r="BQ32" s="120"/>
      <c r="BR32" s="132"/>
      <c r="BS32" s="132"/>
      <c r="BT32" s="132"/>
      <c r="BU32" s="120"/>
      <c r="BV32" s="120"/>
      <c r="BW32" s="132"/>
      <c r="BX32" s="120"/>
      <c r="BY32" s="120"/>
      <c r="BZ32" s="120"/>
      <c r="CA32" s="132"/>
      <c r="CB32" s="132"/>
      <c r="CC32" s="132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32"/>
      <c r="CQ32" s="120"/>
      <c r="CR32" s="132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33"/>
      <c r="DE32" s="134"/>
      <c r="DF32" s="134"/>
      <c r="DG32" s="142" t="s">
        <v>757</v>
      </c>
    </row>
    <row r="33" spans="1:111" s="50" customFormat="1" ht="27.75" customHeight="1">
      <c r="A33" s="29" t="s">
        <v>104</v>
      </c>
      <c r="B33" s="29" t="s">
        <v>105</v>
      </c>
      <c r="C33" s="30" t="s">
        <v>106</v>
      </c>
      <c r="D33" s="29">
        <v>24</v>
      </c>
      <c r="E33" s="30" t="s">
        <v>106</v>
      </c>
      <c r="F33" s="31" t="s">
        <v>107</v>
      </c>
      <c r="G33" s="31" t="s">
        <v>107</v>
      </c>
      <c r="H33" s="29" t="s">
        <v>108</v>
      </c>
      <c r="I33" s="29">
        <v>158154</v>
      </c>
      <c r="J33" s="32"/>
      <c r="K33" s="29" t="s">
        <v>109</v>
      </c>
      <c r="L33" s="33" t="s">
        <v>152</v>
      </c>
      <c r="M33" s="29" t="s">
        <v>111</v>
      </c>
      <c r="N33" s="29" t="s">
        <v>112</v>
      </c>
      <c r="O33" s="29" t="s">
        <v>112</v>
      </c>
      <c r="P33" s="115">
        <v>31</v>
      </c>
      <c r="Q33" s="136">
        <v>231553</v>
      </c>
      <c r="R33" s="117" t="s">
        <v>303</v>
      </c>
      <c r="S33" s="150" t="s">
        <v>304</v>
      </c>
      <c r="T33" s="119" t="s">
        <v>129</v>
      </c>
      <c r="U33" s="120"/>
      <c r="V33" s="121" t="s">
        <v>299</v>
      </c>
      <c r="W33" s="122" t="s">
        <v>300</v>
      </c>
      <c r="X33" s="123">
        <v>2.16</v>
      </c>
      <c r="Y33" s="121" t="s">
        <v>305</v>
      </c>
      <c r="Z33" s="122" t="s">
        <v>306</v>
      </c>
      <c r="AA33" s="123">
        <v>2.7</v>
      </c>
      <c r="AB33" s="121" t="s">
        <v>299</v>
      </c>
      <c r="AC33" s="122" t="s">
        <v>300</v>
      </c>
      <c r="AD33" s="123">
        <v>1.53</v>
      </c>
      <c r="AE33" s="124">
        <f>AVERAGE(X33:AD33)</f>
        <v>2.1300000000000003</v>
      </c>
      <c r="AF33" s="124"/>
      <c r="AG33" s="125"/>
      <c r="AH33" s="126"/>
      <c r="AI33" s="127">
        <f t="shared" si="0"/>
        <v>0</v>
      </c>
      <c r="AJ33" s="128">
        <f t="shared" si="1"/>
        <v>0</v>
      </c>
      <c r="AK33" s="129"/>
      <c r="AL33" s="130"/>
      <c r="AM33" s="130"/>
      <c r="AN33" s="130"/>
      <c r="AO33" s="130"/>
      <c r="AP33" s="131"/>
      <c r="AQ33" s="120"/>
      <c r="AR33" s="132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32"/>
      <c r="BK33" s="120"/>
      <c r="BL33" s="120"/>
      <c r="BM33" s="120"/>
      <c r="BN33" s="132"/>
      <c r="BO33" s="132"/>
      <c r="BP33" s="120"/>
      <c r="BQ33" s="120"/>
      <c r="BR33" s="132"/>
      <c r="BS33" s="132"/>
      <c r="BT33" s="132"/>
      <c r="BU33" s="120"/>
      <c r="BV33" s="120"/>
      <c r="BW33" s="132"/>
      <c r="BX33" s="120"/>
      <c r="BY33" s="120"/>
      <c r="BZ33" s="120"/>
      <c r="CA33" s="132"/>
      <c r="CB33" s="132"/>
      <c r="CC33" s="132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32"/>
      <c r="CQ33" s="120"/>
      <c r="CR33" s="132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33"/>
      <c r="DE33" s="134"/>
      <c r="DF33" s="134"/>
      <c r="DG33" s="142" t="s">
        <v>757</v>
      </c>
    </row>
    <row r="34" spans="1:111" s="50" customFormat="1" ht="27.75" customHeight="1">
      <c r="A34" s="29" t="s">
        <v>104</v>
      </c>
      <c r="B34" s="29" t="s">
        <v>105</v>
      </c>
      <c r="C34" s="30" t="s">
        <v>106</v>
      </c>
      <c r="D34" s="29">
        <v>24</v>
      </c>
      <c r="E34" s="30" t="s">
        <v>106</v>
      </c>
      <c r="F34" s="31" t="s">
        <v>107</v>
      </c>
      <c r="G34" s="31" t="s">
        <v>107</v>
      </c>
      <c r="H34" s="29" t="s">
        <v>108</v>
      </c>
      <c r="I34" s="29">
        <v>158154</v>
      </c>
      <c r="J34" s="32"/>
      <c r="K34" s="29" t="s">
        <v>109</v>
      </c>
      <c r="L34" s="33" t="s">
        <v>152</v>
      </c>
      <c r="M34" s="29" t="s">
        <v>111</v>
      </c>
      <c r="N34" s="29" t="s">
        <v>112</v>
      </c>
      <c r="O34" s="29" t="s">
        <v>112</v>
      </c>
      <c r="P34" s="115">
        <v>32</v>
      </c>
      <c r="Q34" s="136">
        <v>231553</v>
      </c>
      <c r="R34" s="117" t="s">
        <v>307</v>
      </c>
      <c r="S34" s="151" t="s">
        <v>308</v>
      </c>
      <c r="T34" s="119" t="s">
        <v>129</v>
      </c>
      <c r="U34" s="120"/>
      <c r="V34" s="121" t="s">
        <v>309</v>
      </c>
      <c r="W34" s="122" t="s">
        <v>310</v>
      </c>
      <c r="X34" s="123">
        <v>9.07</v>
      </c>
      <c r="Y34" s="121" t="s">
        <v>169</v>
      </c>
      <c r="Z34" s="122" t="s">
        <v>170</v>
      </c>
      <c r="AA34" s="123">
        <v>8.5</v>
      </c>
      <c r="AB34" s="121"/>
      <c r="AC34" s="122"/>
      <c r="AD34" s="123"/>
      <c r="AE34" s="124">
        <f>AVERAGE(X34:AD34)</f>
        <v>8.785</v>
      </c>
      <c r="AF34" s="124"/>
      <c r="AG34" s="125">
        <v>30</v>
      </c>
      <c r="AH34" s="126"/>
      <c r="AI34" s="127">
        <f t="shared" si="0"/>
        <v>30</v>
      </c>
      <c r="AJ34" s="128">
        <f t="shared" si="1"/>
        <v>263.55</v>
      </c>
      <c r="AK34" s="129"/>
      <c r="AL34" s="130"/>
      <c r="AM34" s="130"/>
      <c r="AN34" s="130"/>
      <c r="AO34" s="130"/>
      <c r="AP34" s="131"/>
      <c r="AQ34" s="120"/>
      <c r="AR34" s="132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32"/>
      <c r="BK34" s="120"/>
      <c r="BL34" s="120"/>
      <c r="BM34" s="120"/>
      <c r="BN34" s="132"/>
      <c r="BO34" s="132"/>
      <c r="BP34" s="120"/>
      <c r="BQ34" s="120"/>
      <c r="BR34" s="132"/>
      <c r="BS34" s="132"/>
      <c r="BT34" s="132"/>
      <c r="BU34" s="120"/>
      <c r="BV34" s="120"/>
      <c r="BW34" s="132"/>
      <c r="BX34" s="120"/>
      <c r="BY34" s="120"/>
      <c r="BZ34" s="120"/>
      <c r="CA34" s="132"/>
      <c r="CB34" s="132"/>
      <c r="CC34" s="132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32"/>
      <c r="CQ34" s="120"/>
      <c r="CR34" s="132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33"/>
      <c r="DE34" s="134"/>
      <c r="DF34" s="134"/>
      <c r="DG34" s="142" t="s">
        <v>757</v>
      </c>
    </row>
    <row r="35" spans="1:111" s="50" customFormat="1" ht="27.75" customHeight="1">
      <c r="A35" s="29" t="s">
        <v>104</v>
      </c>
      <c r="B35" s="29" t="s">
        <v>105</v>
      </c>
      <c r="C35" s="30" t="s">
        <v>106</v>
      </c>
      <c r="D35" s="29">
        <v>24</v>
      </c>
      <c r="E35" s="30" t="s">
        <v>106</v>
      </c>
      <c r="F35" s="31" t="s">
        <v>107</v>
      </c>
      <c r="G35" s="31" t="s">
        <v>107</v>
      </c>
      <c r="H35" s="29" t="s">
        <v>108</v>
      </c>
      <c r="I35" s="29">
        <v>158154</v>
      </c>
      <c r="J35" s="32"/>
      <c r="K35" s="29" t="s">
        <v>109</v>
      </c>
      <c r="L35" s="33" t="s">
        <v>152</v>
      </c>
      <c r="M35" s="29" t="s">
        <v>111</v>
      </c>
      <c r="N35" s="29" t="s">
        <v>112</v>
      </c>
      <c r="O35" s="29" t="s">
        <v>112</v>
      </c>
      <c r="P35" s="115">
        <v>33</v>
      </c>
      <c r="Q35" s="148">
        <v>250503</v>
      </c>
      <c r="R35" s="117" t="s">
        <v>311</v>
      </c>
      <c r="S35" s="149" t="s">
        <v>312</v>
      </c>
      <c r="T35" s="119" t="s">
        <v>129</v>
      </c>
      <c r="U35" s="120"/>
      <c r="V35" s="121" t="s">
        <v>264</v>
      </c>
      <c r="W35" s="122" t="s">
        <v>265</v>
      </c>
      <c r="X35" s="123">
        <v>9.57</v>
      </c>
      <c r="Y35" s="121" t="s">
        <v>313</v>
      </c>
      <c r="Z35" s="122" t="s">
        <v>314</v>
      </c>
      <c r="AA35" s="123">
        <v>10.14</v>
      </c>
      <c r="AB35" s="121" t="s">
        <v>315</v>
      </c>
      <c r="AC35" s="121" t="s">
        <v>316</v>
      </c>
      <c r="AD35" s="123">
        <v>10.03</v>
      </c>
      <c r="AE35" s="124">
        <f>AVERAGE(X35:AD35)</f>
        <v>9.913333333333334</v>
      </c>
      <c r="AF35" s="124"/>
      <c r="AG35" s="125"/>
      <c r="AH35" s="126"/>
      <c r="AI35" s="127">
        <f t="shared" si="0"/>
        <v>0</v>
      </c>
      <c r="AJ35" s="128">
        <f t="shared" si="1"/>
        <v>0</v>
      </c>
      <c r="AK35" s="129"/>
      <c r="AL35" s="130"/>
      <c r="AM35" s="130"/>
      <c r="AN35" s="130"/>
      <c r="AO35" s="130"/>
      <c r="AP35" s="131"/>
      <c r="AQ35" s="120"/>
      <c r="AR35" s="132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32"/>
      <c r="BK35" s="120"/>
      <c r="BL35" s="120"/>
      <c r="BM35" s="120"/>
      <c r="BN35" s="132"/>
      <c r="BO35" s="132"/>
      <c r="BP35" s="120"/>
      <c r="BQ35" s="120"/>
      <c r="BR35" s="132"/>
      <c r="BS35" s="132"/>
      <c r="BT35" s="132"/>
      <c r="BU35" s="120"/>
      <c r="BV35" s="120"/>
      <c r="BW35" s="132"/>
      <c r="BX35" s="120"/>
      <c r="BY35" s="120"/>
      <c r="BZ35" s="120"/>
      <c r="CA35" s="132"/>
      <c r="CB35" s="132"/>
      <c r="CC35" s="132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32"/>
      <c r="CQ35" s="120"/>
      <c r="CR35" s="132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33"/>
      <c r="DE35" s="134"/>
      <c r="DF35" s="134"/>
      <c r="DG35" s="142" t="s">
        <v>757</v>
      </c>
    </row>
    <row r="36" spans="1:111" s="50" customFormat="1" ht="27.75" customHeight="1">
      <c r="A36" s="29" t="s">
        <v>104</v>
      </c>
      <c r="B36" s="29" t="s">
        <v>105</v>
      </c>
      <c r="C36" s="30" t="s">
        <v>106</v>
      </c>
      <c r="D36" s="29">
        <v>24</v>
      </c>
      <c r="E36" s="30" t="s">
        <v>106</v>
      </c>
      <c r="F36" s="31" t="s">
        <v>107</v>
      </c>
      <c r="G36" s="31" t="s">
        <v>107</v>
      </c>
      <c r="H36" s="29" t="s">
        <v>108</v>
      </c>
      <c r="I36" s="29">
        <v>158154</v>
      </c>
      <c r="J36" s="32"/>
      <c r="K36" s="29" t="s">
        <v>109</v>
      </c>
      <c r="L36" s="33" t="s">
        <v>152</v>
      </c>
      <c r="M36" s="29" t="s">
        <v>111</v>
      </c>
      <c r="N36" s="29" t="s">
        <v>112</v>
      </c>
      <c r="O36" s="29" t="s">
        <v>112</v>
      </c>
      <c r="P36" s="115">
        <v>34</v>
      </c>
      <c r="Q36" s="148">
        <v>287737</v>
      </c>
      <c r="R36" s="117" t="s">
        <v>317</v>
      </c>
      <c r="S36" s="118" t="s">
        <v>318</v>
      </c>
      <c r="T36" s="119" t="s">
        <v>129</v>
      </c>
      <c r="U36" s="120"/>
      <c r="V36" s="121" t="s">
        <v>319</v>
      </c>
      <c r="W36" s="122" t="s">
        <v>320</v>
      </c>
      <c r="X36" s="123">
        <v>8.63</v>
      </c>
      <c r="Y36" s="121" t="s">
        <v>315</v>
      </c>
      <c r="Z36" s="122" t="s">
        <v>316</v>
      </c>
      <c r="AA36" s="123">
        <v>8.13</v>
      </c>
      <c r="AB36" s="121" t="s">
        <v>321</v>
      </c>
      <c r="AC36" s="122" t="s">
        <v>322</v>
      </c>
      <c r="AD36" s="123">
        <v>8.12</v>
      </c>
      <c r="AE36" s="124">
        <f>AVERAGE(X36:AD36)</f>
        <v>8.293333333333335</v>
      </c>
      <c r="AF36" s="124"/>
      <c r="AG36" s="125">
        <v>10</v>
      </c>
      <c r="AH36" s="126"/>
      <c r="AI36" s="127">
        <f t="shared" si="0"/>
        <v>10</v>
      </c>
      <c r="AJ36" s="128">
        <f t="shared" si="1"/>
        <v>82.93333333333335</v>
      </c>
      <c r="AK36" s="129"/>
      <c r="AL36" s="130"/>
      <c r="AM36" s="130"/>
      <c r="AN36" s="130"/>
      <c r="AO36" s="130"/>
      <c r="AP36" s="131"/>
      <c r="AQ36" s="120"/>
      <c r="AR36" s="132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32"/>
      <c r="BK36" s="120"/>
      <c r="BL36" s="120"/>
      <c r="BM36" s="120"/>
      <c r="BN36" s="132"/>
      <c r="BO36" s="132"/>
      <c r="BP36" s="120"/>
      <c r="BQ36" s="120"/>
      <c r="BR36" s="132"/>
      <c r="BS36" s="132"/>
      <c r="BT36" s="132"/>
      <c r="BU36" s="120"/>
      <c r="BV36" s="120"/>
      <c r="BW36" s="132"/>
      <c r="BX36" s="120"/>
      <c r="BY36" s="120"/>
      <c r="BZ36" s="120"/>
      <c r="CA36" s="132"/>
      <c r="CB36" s="132"/>
      <c r="CC36" s="132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32"/>
      <c r="CQ36" s="120"/>
      <c r="CR36" s="132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33"/>
      <c r="DE36" s="134"/>
      <c r="DF36" s="134"/>
      <c r="DG36" s="142" t="s">
        <v>757</v>
      </c>
    </row>
    <row r="37" spans="1:111" s="50" customFormat="1" ht="27.75" customHeight="1">
      <c r="A37" s="29" t="s">
        <v>104</v>
      </c>
      <c r="B37" s="29" t="s">
        <v>105</v>
      </c>
      <c r="C37" s="30" t="s">
        <v>106</v>
      </c>
      <c r="D37" s="29">
        <v>24</v>
      </c>
      <c r="E37" s="30" t="s">
        <v>106</v>
      </c>
      <c r="F37" s="31" t="s">
        <v>107</v>
      </c>
      <c r="G37" s="31" t="s">
        <v>107</v>
      </c>
      <c r="H37" s="29" t="s">
        <v>108</v>
      </c>
      <c r="I37" s="29">
        <v>158154</v>
      </c>
      <c r="J37" s="32"/>
      <c r="K37" s="29" t="s">
        <v>109</v>
      </c>
      <c r="L37" s="33" t="s">
        <v>152</v>
      </c>
      <c r="M37" s="29" t="s">
        <v>111</v>
      </c>
      <c r="N37" s="29" t="s">
        <v>112</v>
      </c>
      <c r="O37" s="29" t="s">
        <v>112</v>
      </c>
      <c r="P37" s="115">
        <v>35</v>
      </c>
      <c r="Q37" s="148">
        <v>236171</v>
      </c>
      <c r="R37" s="117" t="s">
        <v>323</v>
      </c>
      <c r="S37" s="149" t="s">
        <v>324</v>
      </c>
      <c r="T37" s="119" t="s">
        <v>129</v>
      </c>
      <c r="U37" s="120"/>
      <c r="V37" s="121" t="s">
        <v>325</v>
      </c>
      <c r="W37" s="122" t="s">
        <v>326</v>
      </c>
      <c r="X37" s="123">
        <v>0.99</v>
      </c>
      <c r="Y37" s="121" t="s">
        <v>327</v>
      </c>
      <c r="Z37" s="122" t="s">
        <v>328</v>
      </c>
      <c r="AA37" s="123">
        <v>1.19</v>
      </c>
      <c r="AB37" s="121" t="s">
        <v>329</v>
      </c>
      <c r="AC37" s="122" t="s">
        <v>330</v>
      </c>
      <c r="AD37" s="123">
        <v>1.06</v>
      </c>
      <c r="AE37" s="124">
        <f>AVERAGE(X37:AD37)</f>
        <v>1.0799999999999998</v>
      </c>
      <c r="AF37" s="124"/>
      <c r="AG37" s="125">
        <v>20</v>
      </c>
      <c r="AH37" s="126"/>
      <c r="AI37" s="127">
        <f t="shared" si="0"/>
        <v>20</v>
      </c>
      <c r="AJ37" s="128">
        <f t="shared" si="1"/>
        <v>21.599999999999998</v>
      </c>
      <c r="AK37" s="129"/>
      <c r="AL37" s="130"/>
      <c r="AM37" s="130"/>
      <c r="AN37" s="130"/>
      <c r="AO37" s="130"/>
      <c r="AP37" s="131"/>
      <c r="AQ37" s="120"/>
      <c r="AR37" s="132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32"/>
      <c r="BK37" s="120"/>
      <c r="BL37" s="120"/>
      <c r="BM37" s="120"/>
      <c r="BN37" s="132"/>
      <c r="BO37" s="132"/>
      <c r="BP37" s="120"/>
      <c r="BQ37" s="120"/>
      <c r="BR37" s="132"/>
      <c r="BS37" s="132"/>
      <c r="BT37" s="132"/>
      <c r="BU37" s="120"/>
      <c r="BV37" s="120"/>
      <c r="BW37" s="132"/>
      <c r="BX37" s="120"/>
      <c r="BY37" s="120"/>
      <c r="BZ37" s="120"/>
      <c r="CA37" s="132"/>
      <c r="CB37" s="132"/>
      <c r="CC37" s="132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32"/>
      <c r="CQ37" s="120"/>
      <c r="CR37" s="132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33"/>
      <c r="DE37" s="134"/>
      <c r="DF37" s="134"/>
      <c r="DG37" s="142" t="s">
        <v>757</v>
      </c>
    </row>
    <row r="38" spans="1:111" s="50" customFormat="1" ht="27.75" customHeight="1">
      <c r="A38" s="29" t="s">
        <v>104</v>
      </c>
      <c r="B38" s="29" t="s">
        <v>105</v>
      </c>
      <c r="C38" s="30" t="s">
        <v>106</v>
      </c>
      <c r="D38" s="29">
        <v>24</v>
      </c>
      <c r="E38" s="30" t="s">
        <v>106</v>
      </c>
      <c r="F38" s="31" t="s">
        <v>107</v>
      </c>
      <c r="G38" s="31" t="s">
        <v>107</v>
      </c>
      <c r="H38" s="29" t="s">
        <v>108</v>
      </c>
      <c r="I38" s="29">
        <v>158154</v>
      </c>
      <c r="J38" s="32"/>
      <c r="K38" s="29" t="s">
        <v>109</v>
      </c>
      <c r="L38" s="33" t="s">
        <v>152</v>
      </c>
      <c r="M38" s="29" t="s">
        <v>111</v>
      </c>
      <c r="N38" s="29" t="s">
        <v>112</v>
      </c>
      <c r="O38" s="29" t="s">
        <v>112</v>
      </c>
      <c r="P38" s="115">
        <v>36</v>
      </c>
      <c r="Q38" s="116">
        <v>250534</v>
      </c>
      <c r="R38" s="117" t="s">
        <v>331</v>
      </c>
      <c r="S38" s="118" t="s">
        <v>332</v>
      </c>
      <c r="T38" s="119" t="s">
        <v>129</v>
      </c>
      <c r="U38" s="120"/>
      <c r="V38" s="121" t="s">
        <v>333</v>
      </c>
      <c r="W38" s="122" t="s">
        <v>334</v>
      </c>
      <c r="X38" s="123">
        <v>1.9</v>
      </c>
      <c r="Y38" s="121" t="s">
        <v>335</v>
      </c>
      <c r="Z38" s="122" t="s">
        <v>336</v>
      </c>
      <c r="AA38" s="123">
        <v>1.5</v>
      </c>
      <c r="AB38" s="121" t="s">
        <v>337</v>
      </c>
      <c r="AC38" s="122" t="s">
        <v>314</v>
      </c>
      <c r="AD38" s="123">
        <v>1.4</v>
      </c>
      <c r="AE38" s="124">
        <f>AVERAGE(X38:AD38)</f>
        <v>1.5999999999999999</v>
      </c>
      <c r="AF38" s="124"/>
      <c r="AG38" s="125">
        <v>20</v>
      </c>
      <c r="AH38" s="126"/>
      <c r="AI38" s="127">
        <f t="shared" si="0"/>
        <v>20</v>
      </c>
      <c r="AJ38" s="128">
        <f t="shared" si="1"/>
        <v>31.999999999999996</v>
      </c>
      <c r="AK38" s="129"/>
      <c r="AL38" s="130"/>
      <c r="AM38" s="130"/>
      <c r="AN38" s="130"/>
      <c r="AO38" s="130"/>
      <c r="AP38" s="131"/>
      <c r="AQ38" s="120"/>
      <c r="AR38" s="132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32"/>
      <c r="BK38" s="120"/>
      <c r="BL38" s="120"/>
      <c r="BM38" s="120"/>
      <c r="BN38" s="132"/>
      <c r="BO38" s="132"/>
      <c r="BP38" s="120"/>
      <c r="BQ38" s="120"/>
      <c r="BR38" s="132"/>
      <c r="BS38" s="132"/>
      <c r="BT38" s="132"/>
      <c r="BU38" s="120"/>
      <c r="BV38" s="120"/>
      <c r="BW38" s="132"/>
      <c r="BX38" s="120"/>
      <c r="BY38" s="120"/>
      <c r="BZ38" s="120"/>
      <c r="CA38" s="132"/>
      <c r="CB38" s="132"/>
      <c r="CC38" s="132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32"/>
      <c r="CQ38" s="120"/>
      <c r="CR38" s="132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33"/>
      <c r="DE38" s="134"/>
      <c r="DF38" s="134"/>
      <c r="DG38" s="142" t="s">
        <v>757</v>
      </c>
    </row>
    <row r="39" spans="1:111" s="50" customFormat="1" ht="27.75" customHeight="1">
      <c r="A39" s="29" t="s">
        <v>104</v>
      </c>
      <c r="B39" s="29" t="s">
        <v>105</v>
      </c>
      <c r="C39" s="30" t="s">
        <v>106</v>
      </c>
      <c r="D39" s="29">
        <v>24</v>
      </c>
      <c r="E39" s="30" t="s">
        <v>106</v>
      </c>
      <c r="F39" s="31" t="s">
        <v>107</v>
      </c>
      <c r="G39" s="31" t="s">
        <v>107</v>
      </c>
      <c r="H39" s="29" t="s">
        <v>108</v>
      </c>
      <c r="I39" s="29">
        <v>158154</v>
      </c>
      <c r="J39" s="32"/>
      <c r="K39" s="29" t="s">
        <v>109</v>
      </c>
      <c r="L39" s="33" t="s">
        <v>110</v>
      </c>
      <c r="M39" s="29" t="s">
        <v>111</v>
      </c>
      <c r="N39" s="29" t="s">
        <v>112</v>
      </c>
      <c r="O39" s="29" t="s">
        <v>112</v>
      </c>
      <c r="P39" s="115">
        <v>37</v>
      </c>
      <c r="Q39" s="148">
        <v>253289</v>
      </c>
      <c r="R39" s="117" t="s">
        <v>338</v>
      </c>
      <c r="S39" s="118" t="s">
        <v>339</v>
      </c>
      <c r="T39" s="119" t="s">
        <v>129</v>
      </c>
      <c r="U39" s="120"/>
      <c r="V39" s="121" t="s">
        <v>340</v>
      </c>
      <c r="W39" s="122" t="s">
        <v>341</v>
      </c>
      <c r="X39" s="123">
        <v>0.97</v>
      </c>
      <c r="Y39" s="121" t="s">
        <v>205</v>
      </c>
      <c r="Z39" s="122" t="s">
        <v>334</v>
      </c>
      <c r="AA39" s="123">
        <v>1.7</v>
      </c>
      <c r="AB39" s="121"/>
      <c r="AC39" s="122"/>
      <c r="AD39" s="123"/>
      <c r="AE39" s="124">
        <f>AVERAGE(X39:AD39)</f>
        <v>1.335</v>
      </c>
      <c r="AF39" s="124"/>
      <c r="AG39" s="125"/>
      <c r="AH39" s="126"/>
      <c r="AI39" s="127">
        <f t="shared" si="0"/>
        <v>0</v>
      </c>
      <c r="AJ39" s="128">
        <f t="shared" si="1"/>
        <v>0</v>
      </c>
      <c r="AK39" s="129"/>
      <c r="AL39" s="130"/>
      <c r="AM39" s="130"/>
      <c r="AN39" s="130"/>
      <c r="AO39" s="130"/>
      <c r="AP39" s="131"/>
      <c r="AQ39" s="120"/>
      <c r="AR39" s="132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32"/>
      <c r="BK39" s="120"/>
      <c r="BL39" s="120"/>
      <c r="BM39" s="120"/>
      <c r="BN39" s="132"/>
      <c r="BO39" s="132"/>
      <c r="BP39" s="120"/>
      <c r="BQ39" s="120"/>
      <c r="BR39" s="132"/>
      <c r="BS39" s="132"/>
      <c r="BT39" s="132"/>
      <c r="BU39" s="120"/>
      <c r="BV39" s="120"/>
      <c r="BW39" s="132"/>
      <c r="BX39" s="120"/>
      <c r="BY39" s="120"/>
      <c r="BZ39" s="120"/>
      <c r="CA39" s="132"/>
      <c r="CB39" s="132"/>
      <c r="CC39" s="132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32"/>
      <c r="CQ39" s="120"/>
      <c r="CR39" s="132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33"/>
      <c r="DE39" s="134"/>
      <c r="DF39" s="134"/>
      <c r="DG39" s="142" t="s">
        <v>757</v>
      </c>
    </row>
    <row r="40" spans="1:111" s="50" customFormat="1" ht="27.75" customHeight="1">
      <c r="A40" s="29" t="s">
        <v>104</v>
      </c>
      <c r="B40" s="29" t="s">
        <v>105</v>
      </c>
      <c r="C40" s="30" t="s">
        <v>106</v>
      </c>
      <c r="D40" s="29">
        <v>24</v>
      </c>
      <c r="E40" s="30" t="s">
        <v>106</v>
      </c>
      <c r="F40" s="31" t="s">
        <v>107</v>
      </c>
      <c r="G40" s="31" t="s">
        <v>107</v>
      </c>
      <c r="H40" s="29" t="s">
        <v>108</v>
      </c>
      <c r="I40" s="29">
        <v>158154</v>
      </c>
      <c r="J40" s="32"/>
      <c r="K40" s="29" t="s">
        <v>109</v>
      </c>
      <c r="L40" s="33" t="s">
        <v>280</v>
      </c>
      <c r="M40" s="29" t="s">
        <v>111</v>
      </c>
      <c r="N40" s="29" t="s">
        <v>112</v>
      </c>
      <c r="O40" s="29" t="s">
        <v>112</v>
      </c>
      <c r="P40" s="34">
        <v>38</v>
      </c>
      <c r="Q40" s="29">
        <v>271213</v>
      </c>
      <c r="R40" s="35" t="s">
        <v>342</v>
      </c>
      <c r="S40" s="51" t="s">
        <v>343</v>
      </c>
      <c r="T40" s="36" t="s">
        <v>129</v>
      </c>
      <c r="U40" s="37"/>
      <c r="V40" s="38" t="s">
        <v>123</v>
      </c>
      <c r="W40" s="39" t="s">
        <v>124</v>
      </c>
      <c r="X40" s="40">
        <v>67.9</v>
      </c>
      <c r="Y40" s="38" t="s">
        <v>116</v>
      </c>
      <c r="Z40" s="39" t="s">
        <v>117</v>
      </c>
      <c r="AA40" s="40">
        <v>67.9</v>
      </c>
      <c r="AB40" s="38" t="s">
        <v>344</v>
      </c>
      <c r="AC40" s="39" t="s">
        <v>117</v>
      </c>
      <c r="AD40" s="40">
        <v>67.9</v>
      </c>
      <c r="AE40" s="41">
        <f>AVERAGE(X40:AD40)</f>
        <v>67.9</v>
      </c>
      <c r="AF40" s="41">
        <v>67</v>
      </c>
      <c r="AG40" s="42"/>
      <c r="AH40" s="43"/>
      <c r="AI40" s="44">
        <f t="shared" si="0"/>
        <v>0</v>
      </c>
      <c r="AJ40" s="45">
        <f t="shared" si="1"/>
        <v>0</v>
      </c>
      <c r="AK40" s="46"/>
      <c r="AL40" s="47"/>
      <c r="AM40" s="47"/>
      <c r="AN40" s="47"/>
      <c r="AO40" s="47"/>
      <c r="AP40" s="48"/>
      <c r="AQ40" s="37"/>
      <c r="AR40" s="49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49"/>
      <c r="BK40" s="37"/>
      <c r="BL40" s="37"/>
      <c r="BM40" s="37"/>
      <c r="BN40" s="49"/>
      <c r="BO40" s="49"/>
      <c r="BP40" s="37"/>
      <c r="BQ40" s="37"/>
      <c r="BR40" s="49"/>
      <c r="BS40" s="49"/>
      <c r="BT40" s="49"/>
      <c r="BU40" s="37"/>
      <c r="BV40" s="37"/>
      <c r="BW40" s="49"/>
      <c r="BX40" s="37"/>
      <c r="BY40" s="37"/>
      <c r="BZ40" s="37"/>
      <c r="CA40" s="49"/>
      <c r="CB40" s="49"/>
      <c r="CC40" s="49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49"/>
      <c r="CQ40" s="37"/>
      <c r="CR40" s="49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106"/>
      <c r="DE40" s="113"/>
      <c r="DF40" s="113"/>
      <c r="DG40" s="108"/>
    </row>
    <row r="41" spans="1:111" s="50" customFormat="1" ht="27.75" customHeight="1">
      <c r="A41" s="29" t="s">
        <v>104</v>
      </c>
      <c r="B41" s="29" t="s">
        <v>105</v>
      </c>
      <c r="C41" s="30" t="s">
        <v>106</v>
      </c>
      <c r="D41" s="29">
        <v>24</v>
      </c>
      <c r="E41" s="30" t="s">
        <v>106</v>
      </c>
      <c r="F41" s="31" t="s">
        <v>107</v>
      </c>
      <c r="G41" s="31" t="s">
        <v>107</v>
      </c>
      <c r="H41" s="29" t="s">
        <v>108</v>
      </c>
      <c r="I41" s="29">
        <v>158154</v>
      </c>
      <c r="J41" s="32"/>
      <c r="K41" s="29" t="s">
        <v>109</v>
      </c>
      <c r="L41" s="33" t="s">
        <v>110</v>
      </c>
      <c r="M41" s="29" t="s">
        <v>111</v>
      </c>
      <c r="N41" s="29" t="s">
        <v>112</v>
      </c>
      <c r="O41" s="29" t="s">
        <v>112</v>
      </c>
      <c r="P41" s="115">
        <v>39</v>
      </c>
      <c r="Q41" s="116">
        <v>411841</v>
      </c>
      <c r="R41" s="117" t="s">
        <v>345</v>
      </c>
      <c r="S41" s="118" t="s">
        <v>346</v>
      </c>
      <c r="T41" s="119" t="s">
        <v>129</v>
      </c>
      <c r="U41" s="120"/>
      <c r="V41" s="121" t="s">
        <v>205</v>
      </c>
      <c r="W41" s="122" t="s">
        <v>334</v>
      </c>
      <c r="X41" s="123">
        <v>0.9</v>
      </c>
      <c r="Y41" s="121" t="s">
        <v>347</v>
      </c>
      <c r="Z41" s="122" t="s">
        <v>348</v>
      </c>
      <c r="AA41" s="123">
        <v>1.27</v>
      </c>
      <c r="AB41" s="121" t="s">
        <v>155</v>
      </c>
      <c r="AC41" s="122" t="s">
        <v>156</v>
      </c>
      <c r="AD41" s="123">
        <v>0.75</v>
      </c>
      <c r="AE41" s="124">
        <f>AVERAGE(X41:AD41)</f>
        <v>0.9733333333333333</v>
      </c>
      <c r="AF41" s="124"/>
      <c r="AG41" s="125"/>
      <c r="AH41" s="126"/>
      <c r="AI41" s="127">
        <f t="shared" si="0"/>
        <v>0</v>
      </c>
      <c r="AJ41" s="128">
        <f t="shared" si="1"/>
        <v>0</v>
      </c>
      <c r="AK41" s="129"/>
      <c r="AL41" s="130"/>
      <c r="AM41" s="130"/>
      <c r="AN41" s="130"/>
      <c r="AO41" s="130"/>
      <c r="AP41" s="131"/>
      <c r="AQ41" s="120"/>
      <c r="AR41" s="132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32"/>
      <c r="BK41" s="120"/>
      <c r="BL41" s="120"/>
      <c r="BM41" s="120"/>
      <c r="BN41" s="132"/>
      <c r="BO41" s="132"/>
      <c r="BP41" s="120"/>
      <c r="BQ41" s="120"/>
      <c r="BR41" s="132"/>
      <c r="BS41" s="132"/>
      <c r="BT41" s="132"/>
      <c r="BU41" s="120"/>
      <c r="BV41" s="120"/>
      <c r="BW41" s="132"/>
      <c r="BX41" s="120"/>
      <c r="BY41" s="120"/>
      <c r="BZ41" s="120"/>
      <c r="CA41" s="132"/>
      <c r="CB41" s="132"/>
      <c r="CC41" s="132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32"/>
      <c r="CQ41" s="120"/>
      <c r="CR41" s="132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33"/>
      <c r="DE41" s="134"/>
      <c r="DF41" s="134"/>
      <c r="DG41" s="142" t="s">
        <v>757</v>
      </c>
    </row>
    <row r="42" spans="1:111" s="50" customFormat="1" ht="27.75" customHeight="1">
      <c r="A42" s="29" t="s">
        <v>104</v>
      </c>
      <c r="B42" s="29" t="s">
        <v>105</v>
      </c>
      <c r="C42" s="30" t="s">
        <v>106</v>
      </c>
      <c r="D42" s="29">
        <v>24</v>
      </c>
      <c r="E42" s="30" t="s">
        <v>106</v>
      </c>
      <c r="F42" s="31" t="s">
        <v>107</v>
      </c>
      <c r="G42" s="31" t="s">
        <v>107</v>
      </c>
      <c r="H42" s="29" t="s">
        <v>108</v>
      </c>
      <c r="I42" s="29">
        <v>158154</v>
      </c>
      <c r="J42" s="32"/>
      <c r="K42" s="29" t="s">
        <v>109</v>
      </c>
      <c r="L42" s="33" t="s">
        <v>110</v>
      </c>
      <c r="M42" s="29" t="s">
        <v>111</v>
      </c>
      <c r="N42" s="29" t="s">
        <v>112</v>
      </c>
      <c r="O42" s="29" t="s">
        <v>112</v>
      </c>
      <c r="P42" s="115">
        <v>40</v>
      </c>
      <c r="Q42" s="116">
        <v>396992</v>
      </c>
      <c r="R42" s="117" t="s">
        <v>349</v>
      </c>
      <c r="S42" s="118" t="s">
        <v>350</v>
      </c>
      <c r="T42" s="119" t="s">
        <v>129</v>
      </c>
      <c r="U42" s="120"/>
      <c r="V42" s="121" t="s">
        <v>351</v>
      </c>
      <c r="W42" s="122" t="s">
        <v>352</v>
      </c>
      <c r="X42" s="123">
        <v>1.89</v>
      </c>
      <c r="Y42" s="121" t="s">
        <v>177</v>
      </c>
      <c r="Z42" s="122" t="s">
        <v>244</v>
      </c>
      <c r="AA42" s="123">
        <v>1.87</v>
      </c>
      <c r="AB42" s="121" t="s">
        <v>347</v>
      </c>
      <c r="AC42" s="122" t="s">
        <v>348</v>
      </c>
      <c r="AD42" s="123">
        <v>1.61</v>
      </c>
      <c r="AE42" s="124">
        <f>AVERAGE(X42:AD42)</f>
        <v>1.79</v>
      </c>
      <c r="AF42" s="124"/>
      <c r="AG42" s="125"/>
      <c r="AH42" s="126"/>
      <c r="AI42" s="127">
        <f t="shared" si="0"/>
        <v>0</v>
      </c>
      <c r="AJ42" s="128">
        <f t="shared" si="1"/>
        <v>0</v>
      </c>
      <c r="AK42" s="129"/>
      <c r="AL42" s="130"/>
      <c r="AM42" s="130"/>
      <c r="AN42" s="130"/>
      <c r="AO42" s="130"/>
      <c r="AP42" s="131"/>
      <c r="AQ42" s="120"/>
      <c r="AR42" s="132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32"/>
      <c r="BK42" s="120"/>
      <c r="BL42" s="120"/>
      <c r="BM42" s="120"/>
      <c r="BN42" s="132"/>
      <c r="BO42" s="132"/>
      <c r="BP42" s="120"/>
      <c r="BQ42" s="120"/>
      <c r="BR42" s="132"/>
      <c r="BS42" s="132"/>
      <c r="BT42" s="132"/>
      <c r="BU42" s="120"/>
      <c r="BV42" s="120"/>
      <c r="BW42" s="132"/>
      <c r="BX42" s="120"/>
      <c r="BY42" s="120"/>
      <c r="BZ42" s="120"/>
      <c r="CA42" s="132"/>
      <c r="CB42" s="132"/>
      <c r="CC42" s="132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32"/>
      <c r="CQ42" s="120"/>
      <c r="CR42" s="132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33"/>
      <c r="DE42" s="134"/>
      <c r="DF42" s="134"/>
      <c r="DG42" s="142" t="s">
        <v>757</v>
      </c>
    </row>
    <row r="43" spans="1:111" s="50" customFormat="1" ht="27.75" customHeight="1">
      <c r="A43" s="29" t="s">
        <v>104</v>
      </c>
      <c r="B43" s="29" t="s">
        <v>105</v>
      </c>
      <c r="C43" s="30" t="s">
        <v>106</v>
      </c>
      <c r="D43" s="29">
        <v>24</v>
      </c>
      <c r="E43" s="30" t="s">
        <v>106</v>
      </c>
      <c r="F43" s="31" t="s">
        <v>107</v>
      </c>
      <c r="G43" s="31" t="s">
        <v>107</v>
      </c>
      <c r="H43" s="29" t="s">
        <v>108</v>
      </c>
      <c r="I43" s="29">
        <v>158154</v>
      </c>
      <c r="J43" s="32"/>
      <c r="K43" s="29" t="s">
        <v>109</v>
      </c>
      <c r="L43" s="33" t="s">
        <v>110</v>
      </c>
      <c r="M43" s="29" t="s">
        <v>111</v>
      </c>
      <c r="N43" s="29" t="s">
        <v>112</v>
      </c>
      <c r="O43" s="29" t="s">
        <v>112</v>
      </c>
      <c r="P43" s="115">
        <v>41</v>
      </c>
      <c r="Q43" s="116">
        <v>102598</v>
      </c>
      <c r="R43" s="117" t="s">
        <v>353</v>
      </c>
      <c r="S43" s="150" t="s">
        <v>354</v>
      </c>
      <c r="T43" s="119" t="s">
        <v>129</v>
      </c>
      <c r="U43" s="120"/>
      <c r="V43" s="121" t="s">
        <v>119</v>
      </c>
      <c r="W43" s="122" t="s">
        <v>120</v>
      </c>
      <c r="X43" s="123">
        <v>43</v>
      </c>
      <c r="Y43" s="121" t="s">
        <v>118</v>
      </c>
      <c r="Z43" s="122" t="s">
        <v>117</v>
      </c>
      <c r="AA43" s="123">
        <v>57.84</v>
      </c>
      <c r="AB43" s="121" t="s">
        <v>344</v>
      </c>
      <c r="AC43" s="122" t="s">
        <v>117</v>
      </c>
      <c r="AD43" s="123">
        <v>57.84</v>
      </c>
      <c r="AE43" s="124">
        <f>AVERAGE(X43:AD43)</f>
        <v>52.89333333333334</v>
      </c>
      <c r="AF43" s="124"/>
      <c r="AG43" s="125"/>
      <c r="AH43" s="126"/>
      <c r="AI43" s="127">
        <f t="shared" si="0"/>
        <v>0</v>
      </c>
      <c r="AJ43" s="128">
        <f t="shared" si="1"/>
        <v>0</v>
      </c>
      <c r="AK43" s="129"/>
      <c r="AL43" s="130"/>
      <c r="AM43" s="130"/>
      <c r="AN43" s="130"/>
      <c r="AO43" s="130"/>
      <c r="AP43" s="131"/>
      <c r="AQ43" s="120"/>
      <c r="AR43" s="132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32"/>
      <c r="BK43" s="120"/>
      <c r="BL43" s="120"/>
      <c r="BM43" s="120"/>
      <c r="BN43" s="132"/>
      <c r="BO43" s="132"/>
      <c r="BP43" s="120"/>
      <c r="BQ43" s="120"/>
      <c r="BR43" s="132"/>
      <c r="BS43" s="132"/>
      <c r="BT43" s="132"/>
      <c r="BU43" s="120"/>
      <c r="BV43" s="120"/>
      <c r="BW43" s="132"/>
      <c r="BX43" s="120"/>
      <c r="BY43" s="120"/>
      <c r="BZ43" s="120"/>
      <c r="CA43" s="132"/>
      <c r="CB43" s="132"/>
      <c r="CC43" s="132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32"/>
      <c r="CQ43" s="120"/>
      <c r="CR43" s="132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33"/>
      <c r="DE43" s="134"/>
      <c r="DF43" s="134"/>
      <c r="DG43" s="142" t="s">
        <v>757</v>
      </c>
    </row>
    <row r="44" spans="1:111" s="50" customFormat="1" ht="27.75" customHeight="1">
      <c r="A44" s="29" t="s">
        <v>104</v>
      </c>
      <c r="B44" s="29" t="s">
        <v>105</v>
      </c>
      <c r="C44" s="30" t="s">
        <v>106</v>
      </c>
      <c r="D44" s="29">
        <v>24</v>
      </c>
      <c r="E44" s="30" t="s">
        <v>106</v>
      </c>
      <c r="F44" s="31" t="s">
        <v>107</v>
      </c>
      <c r="G44" s="31" t="s">
        <v>107</v>
      </c>
      <c r="H44" s="29" t="s">
        <v>108</v>
      </c>
      <c r="I44" s="29">
        <v>158154</v>
      </c>
      <c r="J44" s="32"/>
      <c r="K44" s="29" t="s">
        <v>109</v>
      </c>
      <c r="L44" s="33" t="s">
        <v>152</v>
      </c>
      <c r="M44" s="29" t="s">
        <v>111</v>
      </c>
      <c r="N44" s="29" t="s">
        <v>112</v>
      </c>
      <c r="O44" s="29" t="s">
        <v>112</v>
      </c>
      <c r="P44" s="115">
        <v>42</v>
      </c>
      <c r="Q44" s="116">
        <v>436241</v>
      </c>
      <c r="R44" s="117" t="s">
        <v>355</v>
      </c>
      <c r="S44" s="150" t="s">
        <v>356</v>
      </c>
      <c r="T44" s="119" t="s">
        <v>129</v>
      </c>
      <c r="U44" s="120"/>
      <c r="V44" s="121" t="s">
        <v>357</v>
      </c>
      <c r="W44" s="122" t="s">
        <v>358</v>
      </c>
      <c r="X44" s="123">
        <v>29.28</v>
      </c>
      <c r="Y44" s="121" t="s">
        <v>205</v>
      </c>
      <c r="Z44" s="122" t="s">
        <v>334</v>
      </c>
      <c r="AA44" s="123">
        <v>28.76</v>
      </c>
      <c r="AB44" s="121" t="s">
        <v>272</v>
      </c>
      <c r="AC44" s="122" t="s">
        <v>273</v>
      </c>
      <c r="AD44" s="123">
        <v>28.88</v>
      </c>
      <c r="AE44" s="124">
        <f>AVERAGE(X44:AD44)</f>
        <v>28.973333333333333</v>
      </c>
      <c r="AF44" s="124"/>
      <c r="AG44" s="125"/>
      <c r="AH44" s="126"/>
      <c r="AI44" s="127">
        <f t="shared" si="0"/>
        <v>0</v>
      </c>
      <c r="AJ44" s="128">
        <f t="shared" si="1"/>
        <v>0</v>
      </c>
      <c r="AK44" s="129"/>
      <c r="AL44" s="130"/>
      <c r="AM44" s="130"/>
      <c r="AN44" s="130"/>
      <c r="AO44" s="130"/>
      <c r="AP44" s="131"/>
      <c r="AQ44" s="120"/>
      <c r="AR44" s="132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32"/>
      <c r="BK44" s="120"/>
      <c r="BL44" s="120"/>
      <c r="BM44" s="120"/>
      <c r="BN44" s="132"/>
      <c r="BO44" s="132"/>
      <c r="BP44" s="120"/>
      <c r="BQ44" s="120"/>
      <c r="BR44" s="132"/>
      <c r="BS44" s="132"/>
      <c r="BT44" s="132"/>
      <c r="BU44" s="120"/>
      <c r="BV44" s="120"/>
      <c r="BW44" s="132"/>
      <c r="BX44" s="120"/>
      <c r="BY44" s="120"/>
      <c r="BZ44" s="120"/>
      <c r="CA44" s="132"/>
      <c r="CB44" s="132"/>
      <c r="CC44" s="132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32"/>
      <c r="CQ44" s="120"/>
      <c r="CR44" s="132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33"/>
      <c r="DE44" s="134"/>
      <c r="DF44" s="134"/>
      <c r="DG44" s="142" t="s">
        <v>757</v>
      </c>
    </row>
    <row r="45" spans="1:111" s="50" customFormat="1" ht="27.75" customHeight="1">
      <c r="A45" s="29" t="s">
        <v>104</v>
      </c>
      <c r="B45" s="29" t="s">
        <v>105</v>
      </c>
      <c r="C45" s="30" t="s">
        <v>106</v>
      </c>
      <c r="D45" s="29">
        <v>24</v>
      </c>
      <c r="E45" s="30" t="s">
        <v>106</v>
      </c>
      <c r="F45" s="31" t="s">
        <v>107</v>
      </c>
      <c r="G45" s="31" t="s">
        <v>107</v>
      </c>
      <c r="H45" s="29" t="s">
        <v>108</v>
      </c>
      <c r="I45" s="29">
        <v>158154</v>
      </c>
      <c r="J45" s="32"/>
      <c r="K45" s="29" t="s">
        <v>109</v>
      </c>
      <c r="L45" s="33" t="s">
        <v>152</v>
      </c>
      <c r="M45" s="29" t="s">
        <v>111</v>
      </c>
      <c r="N45" s="29" t="s">
        <v>112</v>
      </c>
      <c r="O45" s="29" t="s">
        <v>112</v>
      </c>
      <c r="P45" s="115">
        <v>43</v>
      </c>
      <c r="Q45" s="116">
        <v>321983</v>
      </c>
      <c r="R45" s="117" t="s">
        <v>359</v>
      </c>
      <c r="S45" s="118" t="s">
        <v>360</v>
      </c>
      <c r="T45" s="119" t="s">
        <v>361</v>
      </c>
      <c r="U45" s="120"/>
      <c r="V45" s="121" t="s">
        <v>169</v>
      </c>
      <c r="W45" s="122" t="s">
        <v>170</v>
      </c>
      <c r="X45" s="123">
        <v>14</v>
      </c>
      <c r="Y45" s="121" t="s">
        <v>142</v>
      </c>
      <c r="Z45" s="122" t="s">
        <v>143</v>
      </c>
      <c r="AA45" s="123">
        <v>16.99</v>
      </c>
      <c r="AB45" s="121" t="s">
        <v>362</v>
      </c>
      <c r="AC45" s="122" t="s">
        <v>363</v>
      </c>
      <c r="AD45" s="123">
        <v>13.15</v>
      </c>
      <c r="AE45" s="124">
        <f>AVERAGE(X45:AD45)</f>
        <v>14.713333333333333</v>
      </c>
      <c r="AF45" s="124"/>
      <c r="AG45" s="125">
        <v>20</v>
      </c>
      <c r="AH45" s="126"/>
      <c r="AI45" s="127">
        <f t="shared" si="0"/>
        <v>20</v>
      </c>
      <c r="AJ45" s="128">
        <f t="shared" si="1"/>
        <v>294.26666666666665</v>
      </c>
      <c r="AK45" s="129"/>
      <c r="AL45" s="130"/>
      <c r="AM45" s="130"/>
      <c r="AN45" s="130"/>
      <c r="AO45" s="130"/>
      <c r="AP45" s="131"/>
      <c r="AQ45" s="120"/>
      <c r="AR45" s="132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32"/>
      <c r="BK45" s="120"/>
      <c r="BL45" s="120"/>
      <c r="BM45" s="120"/>
      <c r="BN45" s="132"/>
      <c r="BO45" s="132"/>
      <c r="BP45" s="120"/>
      <c r="BQ45" s="120"/>
      <c r="BR45" s="132"/>
      <c r="BS45" s="132"/>
      <c r="BT45" s="132"/>
      <c r="BU45" s="120"/>
      <c r="BV45" s="120"/>
      <c r="BW45" s="132"/>
      <c r="BX45" s="120"/>
      <c r="BY45" s="120"/>
      <c r="BZ45" s="120"/>
      <c r="CA45" s="132"/>
      <c r="CB45" s="132"/>
      <c r="CC45" s="132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32"/>
      <c r="CQ45" s="120"/>
      <c r="CR45" s="132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33"/>
      <c r="DE45" s="134"/>
      <c r="DF45" s="134"/>
      <c r="DG45" s="142" t="s">
        <v>757</v>
      </c>
    </row>
    <row r="46" spans="1:111" s="50" customFormat="1" ht="27.75" customHeight="1">
      <c r="A46" s="29" t="s">
        <v>104</v>
      </c>
      <c r="B46" s="29" t="s">
        <v>105</v>
      </c>
      <c r="C46" s="30" t="s">
        <v>106</v>
      </c>
      <c r="D46" s="29">
        <v>24</v>
      </c>
      <c r="E46" s="30" t="s">
        <v>106</v>
      </c>
      <c r="F46" s="31" t="s">
        <v>107</v>
      </c>
      <c r="G46" s="31" t="s">
        <v>107</v>
      </c>
      <c r="H46" s="29" t="s">
        <v>108</v>
      </c>
      <c r="I46" s="29">
        <v>158154</v>
      </c>
      <c r="J46" s="32"/>
      <c r="K46" s="29" t="s">
        <v>109</v>
      </c>
      <c r="L46" s="33" t="s">
        <v>152</v>
      </c>
      <c r="M46" s="29" t="s">
        <v>111</v>
      </c>
      <c r="N46" s="29" t="s">
        <v>112</v>
      </c>
      <c r="O46" s="29" t="s">
        <v>112</v>
      </c>
      <c r="P46" s="115">
        <v>44</v>
      </c>
      <c r="Q46" s="116">
        <v>424165</v>
      </c>
      <c r="R46" s="117" t="s">
        <v>364</v>
      </c>
      <c r="S46" s="152" t="s">
        <v>365</v>
      </c>
      <c r="T46" s="119" t="s">
        <v>129</v>
      </c>
      <c r="U46" s="120"/>
      <c r="V46" s="121" t="s">
        <v>366</v>
      </c>
      <c r="W46" s="122" t="s">
        <v>367</v>
      </c>
      <c r="X46" s="123">
        <v>15.14</v>
      </c>
      <c r="Y46" s="121" t="s">
        <v>169</v>
      </c>
      <c r="Z46" s="122" t="s">
        <v>170</v>
      </c>
      <c r="AA46" s="123">
        <v>14.78</v>
      </c>
      <c r="AB46" s="121" t="s">
        <v>368</v>
      </c>
      <c r="AC46" s="122" t="s">
        <v>369</v>
      </c>
      <c r="AD46" s="123">
        <v>13.34</v>
      </c>
      <c r="AE46" s="124">
        <f>AVERAGE(X46:AD46)</f>
        <v>14.420000000000002</v>
      </c>
      <c r="AF46" s="124"/>
      <c r="AG46" s="125">
        <v>20</v>
      </c>
      <c r="AH46" s="126"/>
      <c r="AI46" s="127">
        <f t="shared" si="0"/>
        <v>20</v>
      </c>
      <c r="AJ46" s="128">
        <f t="shared" si="1"/>
        <v>288.40000000000003</v>
      </c>
      <c r="AK46" s="129"/>
      <c r="AL46" s="130"/>
      <c r="AM46" s="130"/>
      <c r="AN46" s="130"/>
      <c r="AO46" s="130"/>
      <c r="AP46" s="131"/>
      <c r="AQ46" s="120"/>
      <c r="AR46" s="132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32"/>
      <c r="BK46" s="120"/>
      <c r="BL46" s="120"/>
      <c r="BM46" s="120"/>
      <c r="BN46" s="132"/>
      <c r="BO46" s="132"/>
      <c r="BP46" s="120"/>
      <c r="BQ46" s="120"/>
      <c r="BR46" s="132"/>
      <c r="BS46" s="132"/>
      <c r="BT46" s="132"/>
      <c r="BU46" s="120"/>
      <c r="BV46" s="120"/>
      <c r="BW46" s="132"/>
      <c r="BX46" s="120"/>
      <c r="BY46" s="120"/>
      <c r="BZ46" s="120"/>
      <c r="CA46" s="132"/>
      <c r="CB46" s="132"/>
      <c r="CC46" s="132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32"/>
      <c r="CQ46" s="120"/>
      <c r="CR46" s="132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33"/>
      <c r="DE46" s="134"/>
      <c r="DF46" s="134"/>
      <c r="DG46" s="142" t="s">
        <v>757</v>
      </c>
    </row>
    <row r="47" spans="1:111" s="50" customFormat="1" ht="27.75" customHeight="1">
      <c r="A47" s="29" t="s">
        <v>104</v>
      </c>
      <c r="B47" s="29" t="s">
        <v>105</v>
      </c>
      <c r="C47" s="30" t="s">
        <v>106</v>
      </c>
      <c r="D47" s="29">
        <v>24</v>
      </c>
      <c r="E47" s="30" t="s">
        <v>106</v>
      </c>
      <c r="F47" s="31" t="s">
        <v>107</v>
      </c>
      <c r="G47" s="31" t="s">
        <v>107</v>
      </c>
      <c r="H47" s="29" t="s">
        <v>108</v>
      </c>
      <c r="I47" s="29">
        <v>158154</v>
      </c>
      <c r="J47" s="32"/>
      <c r="K47" s="29" t="s">
        <v>109</v>
      </c>
      <c r="L47" s="33" t="s">
        <v>152</v>
      </c>
      <c r="M47" s="29" t="s">
        <v>111</v>
      </c>
      <c r="N47" s="29" t="s">
        <v>112</v>
      </c>
      <c r="O47" s="29" t="s">
        <v>112</v>
      </c>
      <c r="P47" s="115">
        <v>45</v>
      </c>
      <c r="Q47" s="116">
        <v>394407</v>
      </c>
      <c r="R47" s="117" t="s">
        <v>370</v>
      </c>
      <c r="S47" s="150" t="s">
        <v>371</v>
      </c>
      <c r="T47" s="119" t="s">
        <v>361</v>
      </c>
      <c r="U47" s="120"/>
      <c r="V47" s="121" t="s">
        <v>372</v>
      </c>
      <c r="W47" s="122" t="s">
        <v>373</v>
      </c>
      <c r="X47" s="123">
        <v>14.95</v>
      </c>
      <c r="Y47" s="121" t="s">
        <v>374</v>
      </c>
      <c r="Z47" s="122" t="s">
        <v>375</v>
      </c>
      <c r="AA47" s="123">
        <v>17.25</v>
      </c>
      <c r="AB47" s="121" t="s">
        <v>376</v>
      </c>
      <c r="AC47" s="122" t="s">
        <v>377</v>
      </c>
      <c r="AD47" s="123">
        <v>22.37</v>
      </c>
      <c r="AE47" s="124">
        <f>AVERAGE(X47:AD47)</f>
        <v>18.19</v>
      </c>
      <c r="AF47" s="124"/>
      <c r="AG47" s="125"/>
      <c r="AH47" s="126"/>
      <c r="AI47" s="127">
        <f t="shared" si="0"/>
        <v>0</v>
      </c>
      <c r="AJ47" s="128">
        <f t="shared" si="1"/>
        <v>0</v>
      </c>
      <c r="AK47" s="129"/>
      <c r="AL47" s="130"/>
      <c r="AM47" s="130"/>
      <c r="AN47" s="130"/>
      <c r="AO47" s="130"/>
      <c r="AP47" s="131"/>
      <c r="AQ47" s="120"/>
      <c r="AR47" s="132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32"/>
      <c r="BK47" s="120"/>
      <c r="BL47" s="120"/>
      <c r="BM47" s="120"/>
      <c r="BN47" s="132"/>
      <c r="BO47" s="132"/>
      <c r="BP47" s="120"/>
      <c r="BQ47" s="120"/>
      <c r="BR47" s="132"/>
      <c r="BS47" s="132"/>
      <c r="BT47" s="132"/>
      <c r="BU47" s="120"/>
      <c r="BV47" s="120"/>
      <c r="BW47" s="132"/>
      <c r="BX47" s="120"/>
      <c r="BY47" s="120"/>
      <c r="BZ47" s="120"/>
      <c r="CA47" s="132"/>
      <c r="CB47" s="132"/>
      <c r="CC47" s="132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32"/>
      <c r="CQ47" s="120"/>
      <c r="CR47" s="132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33"/>
      <c r="DE47" s="134"/>
      <c r="DF47" s="134"/>
      <c r="DG47" s="142" t="s">
        <v>757</v>
      </c>
    </row>
    <row r="48" spans="1:111" s="50" customFormat="1" ht="27.75" customHeight="1">
      <c r="A48" s="29" t="s">
        <v>104</v>
      </c>
      <c r="B48" s="29" t="s">
        <v>105</v>
      </c>
      <c r="C48" s="30" t="s">
        <v>106</v>
      </c>
      <c r="D48" s="29">
        <v>24</v>
      </c>
      <c r="E48" s="30" t="s">
        <v>106</v>
      </c>
      <c r="F48" s="31" t="s">
        <v>107</v>
      </c>
      <c r="G48" s="31" t="s">
        <v>107</v>
      </c>
      <c r="H48" s="29" t="s">
        <v>108</v>
      </c>
      <c r="I48" s="29">
        <v>158154</v>
      </c>
      <c r="J48" s="32"/>
      <c r="K48" s="29" t="s">
        <v>109</v>
      </c>
      <c r="L48" s="33" t="s">
        <v>152</v>
      </c>
      <c r="M48" s="29" t="s">
        <v>111</v>
      </c>
      <c r="N48" s="29" t="s">
        <v>112</v>
      </c>
      <c r="O48" s="29" t="s">
        <v>112</v>
      </c>
      <c r="P48" s="115">
        <v>46</v>
      </c>
      <c r="Q48" s="116">
        <v>384302</v>
      </c>
      <c r="R48" s="117" t="s">
        <v>378</v>
      </c>
      <c r="S48" s="150" t="s">
        <v>379</v>
      </c>
      <c r="T48" s="119" t="s">
        <v>380</v>
      </c>
      <c r="U48" s="120"/>
      <c r="V48" s="121" t="s">
        <v>381</v>
      </c>
      <c r="W48" s="122" t="s">
        <v>382</v>
      </c>
      <c r="X48" s="123">
        <v>45.1</v>
      </c>
      <c r="Y48" s="121" t="s">
        <v>383</v>
      </c>
      <c r="Z48" s="122" t="s">
        <v>384</v>
      </c>
      <c r="AA48" s="123">
        <v>58</v>
      </c>
      <c r="AB48" s="121" t="s">
        <v>155</v>
      </c>
      <c r="AC48" s="122" t="s">
        <v>156</v>
      </c>
      <c r="AD48" s="123">
        <v>49.72</v>
      </c>
      <c r="AE48" s="124">
        <f>AVERAGE(X48:AD48)</f>
        <v>50.94</v>
      </c>
      <c r="AF48" s="124"/>
      <c r="AG48" s="125"/>
      <c r="AH48" s="126"/>
      <c r="AI48" s="127">
        <f t="shared" si="0"/>
        <v>0</v>
      </c>
      <c r="AJ48" s="128">
        <f t="shared" si="1"/>
        <v>0</v>
      </c>
      <c r="AK48" s="129"/>
      <c r="AL48" s="130"/>
      <c r="AM48" s="130"/>
      <c r="AN48" s="130"/>
      <c r="AO48" s="130"/>
      <c r="AP48" s="131"/>
      <c r="AQ48" s="120"/>
      <c r="AR48" s="132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32"/>
      <c r="BK48" s="120"/>
      <c r="BL48" s="120"/>
      <c r="BM48" s="120"/>
      <c r="BN48" s="132"/>
      <c r="BO48" s="132"/>
      <c r="BP48" s="120"/>
      <c r="BQ48" s="120"/>
      <c r="BR48" s="132"/>
      <c r="BS48" s="132"/>
      <c r="BT48" s="132"/>
      <c r="BU48" s="120"/>
      <c r="BV48" s="120"/>
      <c r="BW48" s="132"/>
      <c r="BX48" s="120"/>
      <c r="BY48" s="120"/>
      <c r="BZ48" s="120"/>
      <c r="CA48" s="132"/>
      <c r="CB48" s="132"/>
      <c r="CC48" s="132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32"/>
      <c r="CQ48" s="120"/>
      <c r="CR48" s="132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33"/>
      <c r="DE48" s="134"/>
      <c r="DF48" s="134"/>
      <c r="DG48" s="142" t="s">
        <v>757</v>
      </c>
    </row>
    <row r="49" spans="1:111" s="50" customFormat="1" ht="27.75" customHeight="1">
      <c r="A49" s="29" t="s">
        <v>104</v>
      </c>
      <c r="B49" s="29" t="s">
        <v>105</v>
      </c>
      <c r="C49" s="30" t="s">
        <v>106</v>
      </c>
      <c r="D49" s="29">
        <v>24</v>
      </c>
      <c r="E49" s="30" t="s">
        <v>106</v>
      </c>
      <c r="F49" s="31" t="s">
        <v>107</v>
      </c>
      <c r="G49" s="31" t="s">
        <v>107</v>
      </c>
      <c r="H49" s="29" t="s">
        <v>108</v>
      </c>
      <c r="I49" s="29">
        <v>158154</v>
      </c>
      <c r="J49" s="32"/>
      <c r="K49" s="29" t="s">
        <v>109</v>
      </c>
      <c r="L49" s="33" t="s">
        <v>152</v>
      </c>
      <c r="M49" s="29" t="s">
        <v>111</v>
      </c>
      <c r="N49" s="29" t="s">
        <v>112</v>
      </c>
      <c r="O49" s="29" t="s">
        <v>112</v>
      </c>
      <c r="P49" s="115">
        <v>47</v>
      </c>
      <c r="Q49" s="136">
        <v>327947</v>
      </c>
      <c r="R49" s="117" t="s">
        <v>385</v>
      </c>
      <c r="S49" s="150" t="s">
        <v>386</v>
      </c>
      <c r="T49" s="119" t="s">
        <v>361</v>
      </c>
      <c r="U49" s="120"/>
      <c r="V49" s="121" t="s">
        <v>155</v>
      </c>
      <c r="W49" s="122" t="s">
        <v>156</v>
      </c>
      <c r="X49" s="123">
        <v>13.44</v>
      </c>
      <c r="Y49" s="121" t="s">
        <v>305</v>
      </c>
      <c r="Z49" s="122" t="s">
        <v>306</v>
      </c>
      <c r="AA49" s="123">
        <v>14.71</v>
      </c>
      <c r="AB49" s="121" t="s">
        <v>366</v>
      </c>
      <c r="AC49" s="122" t="s">
        <v>387</v>
      </c>
      <c r="AD49" s="123">
        <v>17.12</v>
      </c>
      <c r="AE49" s="124">
        <f>AVERAGE(X49:AD49)</f>
        <v>15.089999999999998</v>
      </c>
      <c r="AF49" s="124"/>
      <c r="AG49" s="125"/>
      <c r="AH49" s="126"/>
      <c r="AI49" s="127">
        <f t="shared" si="0"/>
        <v>0</v>
      </c>
      <c r="AJ49" s="128">
        <f t="shared" si="1"/>
        <v>0</v>
      </c>
      <c r="AK49" s="129"/>
      <c r="AL49" s="130"/>
      <c r="AM49" s="130"/>
      <c r="AN49" s="130"/>
      <c r="AO49" s="130"/>
      <c r="AP49" s="131"/>
      <c r="AQ49" s="120"/>
      <c r="AR49" s="132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32"/>
      <c r="BK49" s="120"/>
      <c r="BL49" s="120"/>
      <c r="BM49" s="120"/>
      <c r="BN49" s="132"/>
      <c r="BO49" s="132"/>
      <c r="BP49" s="120"/>
      <c r="BQ49" s="120"/>
      <c r="BR49" s="132"/>
      <c r="BS49" s="132"/>
      <c r="BT49" s="132"/>
      <c r="BU49" s="120"/>
      <c r="BV49" s="120"/>
      <c r="BW49" s="132"/>
      <c r="BX49" s="120"/>
      <c r="BY49" s="120"/>
      <c r="BZ49" s="120"/>
      <c r="CA49" s="132"/>
      <c r="CB49" s="132"/>
      <c r="CC49" s="132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32"/>
      <c r="CQ49" s="120"/>
      <c r="CR49" s="132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33"/>
      <c r="DE49" s="134"/>
      <c r="DF49" s="134"/>
      <c r="DG49" s="142" t="s">
        <v>757</v>
      </c>
    </row>
    <row r="50" spans="1:111" s="50" customFormat="1" ht="27.75" customHeight="1">
      <c r="A50" s="29" t="s">
        <v>104</v>
      </c>
      <c r="B50" s="29" t="s">
        <v>105</v>
      </c>
      <c r="C50" s="30" t="s">
        <v>106</v>
      </c>
      <c r="D50" s="29">
        <v>24</v>
      </c>
      <c r="E50" s="30" t="s">
        <v>106</v>
      </c>
      <c r="F50" s="31" t="s">
        <v>107</v>
      </c>
      <c r="G50" s="31" t="s">
        <v>107</v>
      </c>
      <c r="H50" s="29" t="s">
        <v>108</v>
      </c>
      <c r="I50" s="29">
        <v>158154</v>
      </c>
      <c r="J50" s="32"/>
      <c r="K50" s="29" t="s">
        <v>109</v>
      </c>
      <c r="L50" s="33" t="s">
        <v>110</v>
      </c>
      <c r="M50" s="29" t="s">
        <v>111</v>
      </c>
      <c r="N50" s="29" t="s">
        <v>112</v>
      </c>
      <c r="O50" s="29" t="s">
        <v>112</v>
      </c>
      <c r="P50" s="115">
        <v>48</v>
      </c>
      <c r="Q50" s="116">
        <v>352273</v>
      </c>
      <c r="R50" s="117" t="s">
        <v>388</v>
      </c>
      <c r="S50" s="118" t="s">
        <v>389</v>
      </c>
      <c r="T50" s="119" t="s">
        <v>129</v>
      </c>
      <c r="U50" s="120"/>
      <c r="V50" s="121" t="s">
        <v>390</v>
      </c>
      <c r="W50" s="122" t="s">
        <v>391</v>
      </c>
      <c r="X50" s="137">
        <v>7.5</v>
      </c>
      <c r="Y50" s="138" t="s">
        <v>333</v>
      </c>
      <c r="Z50" s="139" t="s">
        <v>334</v>
      </c>
      <c r="AA50" s="137">
        <v>9.57</v>
      </c>
      <c r="AB50" s="138" t="s">
        <v>392</v>
      </c>
      <c r="AC50" s="139" t="s">
        <v>393</v>
      </c>
      <c r="AD50" s="137">
        <v>11.22</v>
      </c>
      <c r="AE50" s="124">
        <f>AVERAGE(X50:AD50)</f>
        <v>9.43</v>
      </c>
      <c r="AF50" s="124"/>
      <c r="AG50" s="125"/>
      <c r="AH50" s="126"/>
      <c r="AI50" s="127">
        <f t="shared" si="0"/>
        <v>0</v>
      </c>
      <c r="AJ50" s="128">
        <f t="shared" si="1"/>
        <v>0</v>
      </c>
      <c r="AK50" s="129"/>
      <c r="AL50" s="130"/>
      <c r="AM50" s="130"/>
      <c r="AN50" s="130"/>
      <c r="AO50" s="130"/>
      <c r="AP50" s="131"/>
      <c r="AQ50" s="120"/>
      <c r="AR50" s="132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32"/>
      <c r="BK50" s="120"/>
      <c r="BL50" s="120"/>
      <c r="BM50" s="120"/>
      <c r="BN50" s="132"/>
      <c r="BO50" s="132"/>
      <c r="BP50" s="120"/>
      <c r="BQ50" s="120"/>
      <c r="BR50" s="132"/>
      <c r="BS50" s="132"/>
      <c r="BT50" s="132"/>
      <c r="BU50" s="120"/>
      <c r="BV50" s="120"/>
      <c r="BW50" s="132"/>
      <c r="BX50" s="120"/>
      <c r="BY50" s="120"/>
      <c r="BZ50" s="120"/>
      <c r="CA50" s="132"/>
      <c r="CB50" s="132"/>
      <c r="CC50" s="132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32"/>
      <c r="CQ50" s="120"/>
      <c r="CR50" s="132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33"/>
      <c r="DE50" s="134"/>
      <c r="DF50" s="134"/>
      <c r="DG50" s="142" t="s">
        <v>757</v>
      </c>
    </row>
    <row r="51" spans="1:111" s="50" customFormat="1" ht="27.75" customHeight="1">
      <c r="A51" s="29" t="s">
        <v>104</v>
      </c>
      <c r="B51" s="29" t="s">
        <v>105</v>
      </c>
      <c r="C51" s="30" t="s">
        <v>106</v>
      </c>
      <c r="D51" s="29">
        <v>24</v>
      </c>
      <c r="E51" s="30" t="s">
        <v>106</v>
      </c>
      <c r="F51" s="31" t="s">
        <v>107</v>
      </c>
      <c r="G51" s="31" t="s">
        <v>107</v>
      </c>
      <c r="H51" s="29" t="s">
        <v>108</v>
      </c>
      <c r="I51" s="29">
        <v>158154</v>
      </c>
      <c r="J51" s="32"/>
      <c r="K51" s="29" t="s">
        <v>109</v>
      </c>
      <c r="L51" s="33" t="s">
        <v>110</v>
      </c>
      <c r="M51" s="29" t="s">
        <v>111</v>
      </c>
      <c r="N51" s="29" t="s">
        <v>112</v>
      </c>
      <c r="O51" s="29" t="s">
        <v>112</v>
      </c>
      <c r="P51" s="115">
        <v>49</v>
      </c>
      <c r="Q51" s="148">
        <v>389890</v>
      </c>
      <c r="R51" s="117" t="s">
        <v>394</v>
      </c>
      <c r="S51" s="118" t="s">
        <v>395</v>
      </c>
      <c r="T51" s="119" t="s">
        <v>396</v>
      </c>
      <c r="U51" s="120"/>
      <c r="V51" s="121" t="s">
        <v>397</v>
      </c>
      <c r="W51" s="122" t="s">
        <v>398</v>
      </c>
      <c r="X51" s="123">
        <v>15.25</v>
      </c>
      <c r="Y51" s="121" t="s">
        <v>399</v>
      </c>
      <c r="Z51" s="122" t="s">
        <v>180</v>
      </c>
      <c r="AA51" s="123">
        <v>18.25</v>
      </c>
      <c r="AB51" s="121" t="s">
        <v>169</v>
      </c>
      <c r="AC51" s="122" t="s">
        <v>170</v>
      </c>
      <c r="AD51" s="123">
        <v>16.66</v>
      </c>
      <c r="AE51" s="124">
        <f>AVERAGE(X51:AD51)</f>
        <v>16.72</v>
      </c>
      <c r="AF51" s="124"/>
      <c r="AG51" s="125"/>
      <c r="AH51" s="126"/>
      <c r="AI51" s="127">
        <f t="shared" si="0"/>
        <v>0</v>
      </c>
      <c r="AJ51" s="128">
        <f t="shared" si="1"/>
        <v>0</v>
      </c>
      <c r="AK51" s="129"/>
      <c r="AL51" s="130"/>
      <c r="AM51" s="130"/>
      <c r="AN51" s="130"/>
      <c r="AO51" s="130"/>
      <c r="AP51" s="131"/>
      <c r="AQ51" s="120"/>
      <c r="AR51" s="132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32"/>
      <c r="BK51" s="120"/>
      <c r="BL51" s="120"/>
      <c r="BM51" s="120"/>
      <c r="BN51" s="132"/>
      <c r="BO51" s="132"/>
      <c r="BP51" s="120"/>
      <c r="BQ51" s="120"/>
      <c r="BR51" s="132"/>
      <c r="BS51" s="132"/>
      <c r="BT51" s="132"/>
      <c r="BU51" s="120"/>
      <c r="BV51" s="120"/>
      <c r="BW51" s="132"/>
      <c r="BX51" s="120"/>
      <c r="BY51" s="120"/>
      <c r="BZ51" s="120"/>
      <c r="CA51" s="132"/>
      <c r="CB51" s="132"/>
      <c r="CC51" s="132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32"/>
      <c r="CQ51" s="120"/>
      <c r="CR51" s="132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33"/>
      <c r="DE51" s="134"/>
      <c r="DF51" s="134"/>
      <c r="DG51" s="142" t="s">
        <v>757</v>
      </c>
    </row>
    <row r="52" spans="1:111" s="50" customFormat="1" ht="27.75" customHeight="1">
      <c r="A52" s="29" t="s">
        <v>104</v>
      </c>
      <c r="B52" s="29" t="s">
        <v>105</v>
      </c>
      <c r="C52" s="30" t="s">
        <v>106</v>
      </c>
      <c r="D52" s="29">
        <v>24</v>
      </c>
      <c r="E52" s="30" t="s">
        <v>106</v>
      </c>
      <c r="F52" s="31" t="s">
        <v>107</v>
      </c>
      <c r="G52" s="31" t="s">
        <v>107</v>
      </c>
      <c r="H52" s="29" t="s">
        <v>108</v>
      </c>
      <c r="I52" s="29">
        <v>158154</v>
      </c>
      <c r="J52" s="32"/>
      <c r="K52" s="29" t="s">
        <v>109</v>
      </c>
      <c r="L52" s="33" t="s">
        <v>280</v>
      </c>
      <c r="M52" s="29" t="s">
        <v>111</v>
      </c>
      <c r="N52" s="29" t="s">
        <v>112</v>
      </c>
      <c r="O52" s="29" t="s">
        <v>112</v>
      </c>
      <c r="P52" s="34">
        <v>50</v>
      </c>
      <c r="Q52" s="52">
        <v>232636</v>
      </c>
      <c r="R52" s="35" t="s">
        <v>400</v>
      </c>
      <c r="S52" s="51" t="s">
        <v>401</v>
      </c>
      <c r="T52" s="36" t="s">
        <v>129</v>
      </c>
      <c r="U52" s="37"/>
      <c r="V52" s="38" t="s">
        <v>402</v>
      </c>
      <c r="W52" s="39" t="s">
        <v>403</v>
      </c>
      <c r="X52" s="40">
        <v>3.8</v>
      </c>
      <c r="Y52" s="38" t="s">
        <v>123</v>
      </c>
      <c r="Z52" s="39" t="s">
        <v>124</v>
      </c>
      <c r="AA52" s="40">
        <v>3</v>
      </c>
      <c r="AB52" s="38"/>
      <c r="AC52" s="39"/>
      <c r="AD52" s="40"/>
      <c r="AE52" s="41">
        <f>AVERAGE(X52:AD52)</f>
        <v>3.4</v>
      </c>
      <c r="AF52" s="41">
        <v>3.4</v>
      </c>
      <c r="AG52" s="42">
        <v>5</v>
      </c>
      <c r="AH52" s="43"/>
      <c r="AI52" s="44">
        <f t="shared" si="0"/>
        <v>5</v>
      </c>
      <c r="AJ52" s="45">
        <f t="shared" si="1"/>
        <v>17</v>
      </c>
      <c r="AK52" s="46"/>
      <c r="AL52" s="47"/>
      <c r="AM52" s="47"/>
      <c r="AN52" s="47"/>
      <c r="AO52" s="47"/>
      <c r="AP52" s="48"/>
      <c r="AQ52" s="37"/>
      <c r="AR52" s="49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49"/>
      <c r="BK52" s="37"/>
      <c r="BL52" s="37"/>
      <c r="BM52" s="37"/>
      <c r="BN52" s="49"/>
      <c r="BO52" s="49"/>
      <c r="BP52" s="37"/>
      <c r="BQ52" s="37"/>
      <c r="BR52" s="49"/>
      <c r="BS52" s="49"/>
      <c r="BT52" s="49"/>
      <c r="BU52" s="37"/>
      <c r="BV52" s="37"/>
      <c r="BW52" s="49"/>
      <c r="BX52" s="37"/>
      <c r="BY52" s="37"/>
      <c r="BZ52" s="37"/>
      <c r="CA52" s="49"/>
      <c r="CB52" s="49"/>
      <c r="CC52" s="49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49"/>
      <c r="CQ52" s="37"/>
      <c r="CR52" s="49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106"/>
      <c r="DE52" s="113"/>
      <c r="DF52" s="113"/>
      <c r="DG52" s="108"/>
    </row>
    <row r="53" spans="1:111" s="50" customFormat="1" ht="27.75" customHeight="1">
      <c r="A53" s="29" t="s">
        <v>104</v>
      </c>
      <c r="B53" s="29" t="s">
        <v>105</v>
      </c>
      <c r="C53" s="30" t="s">
        <v>106</v>
      </c>
      <c r="D53" s="29">
        <v>24</v>
      </c>
      <c r="E53" s="30" t="s">
        <v>106</v>
      </c>
      <c r="F53" s="31" t="s">
        <v>107</v>
      </c>
      <c r="G53" s="31" t="s">
        <v>107</v>
      </c>
      <c r="H53" s="29" t="s">
        <v>108</v>
      </c>
      <c r="I53" s="29">
        <v>158154</v>
      </c>
      <c r="J53" s="32"/>
      <c r="K53" s="29" t="s">
        <v>109</v>
      </c>
      <c r="L53" s="33" t="s">
        <v>208</v>
      </c>
      <c r="M53" s="29" t="s">
        <v>111</v>
      </c>
      <c r="N53" s="29" t="s">
        <v>112</v>
      </c>
      <c r="O53" s="29" t="s">
        <v>112</v>
      </c>
      <c r="P53" s="115">
        <v>51</v>
      </c>
      <c r="Q53" s="148">
        <v>310940</v>
      </c>
      <c r="R53" s="117" t="s">
        <v>404</v>
      </c>
      <c r="S53" s="118" t="s">
        <v>405</v>
      </c>
      <c r="T53" s="119" t="s">
        <v>406</v>
      </c>
      <c r="U53" s="120"/>
      <c r="V53" s="121" t="s">
        <v>407</v>
      </c>
      <c r="W53" s="122" t="s">
        <v>408</v>
      </c>
      <c r="X53" s="123">
        <v>48.98</v>
      </c>
      <c r="Y53" s="121" t="s">
        <v>409</v>
      </c>
      <c r="Z53" s="122" t="s">
        <v>410</v>
      </c>
      <c r="AA53" s="123">
        <v>56.34</v>
      </c>
      <c r="AB53" s="121" t="s">
        <v>231</v>
      </c>
      <c r="AC53" s="122" t="s">
        <v>232</v>
      </c>
      <c r="AD53" s="123">
        <v>52.07</v>
      </c>
      <c r="AE53" s="124">
        <f>AVERAGE(X53:AD53)</f>
        <v>52.46333333333333</v>
      </c>
      <c r="AF53" s="124"/>
      <c r="AG53" s="125"/>
      <c r="AH53" s="126"/>
      <c r="AI53" s="127">
        <f t="shared" si="0"/>
        <v>0</v>
      </c>
      <c r="AJ53" s="128">
        <f t="shared" si="1"/>
        <v>0</v>
      </c>
      <c r="AK53" s="129"/>
      <c r="AL53" s="130"/>
      <c r="AM53" s="130"/>
      <c r="AN53" s="130"/>
      <c r="AO53" s="130"/>
      <c r="AP53" s="131"/>
      <c r="AQ53" s="120"/>
      <c r="AR53" s="132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32"/>
      <c r="BK53" s="120"/>
      <c r="BL53" s="120"/>
      <c r="BM53" s="120"/>
      <c r="BN53" s="132"/>
      <c r="BO53" s="132"/>
      <c r="BP53" s="120"/>
      <c r="BQ53" s="120"/>
      <c r="BR53" s="132"/>
      <c r="BS53" s="132"/>
      <c r="BT53" s="132"/>
      <c r="BU53" s="120"/>
      <c r="BV53" s="120"/>
      <c r="BW53" s="132"/>
      <c r="BX53" s="120"/>
      <c r="BY53" s="120"/>
      <c r="BZ53" s="120"/>
      <c r="CA53" s="132"/>
      <c r="CB53" s="132"/>
      <c r="CC53" s="132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32"/>
      <c r="CQ53" s="120"/>
      <c r="CR53" s="132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33"/>
      <c r="DE53" s="134"/>
      <c r="DF53" s="134"/>
      <c r="DG53" s="142" t="s">
        <v>757</v>
      </c>
    </row>
    <row r="54" spans="1:111" s="50" customFormat="1" ht="27.75" customHeight="1">
      <c r="A54" s="29" t="s">
        <v>104</v>
      </c>
      <c r="B54" s="29" t="s">
        <v>105</v>
      </c>
      <c r="C54" s="30" t="s">
        <v>106</v>
      </c>
      <c r="D54" s="29">
        <v>24</v>
      </c>
      <c r="E54" s="30" t="s">
        <v>106</v>
      </c>
      <c r="F54" s="31" t="s">
        <v>107</v>
      </c>
      <c r="G54" s="31" t="s">
        <v>107</v>
      </c>
      <c r="H54" s="29" t="s">
        <v>108</v>
      </c>
      <c r="I54" s="29">
        <v>158154</v>
      </c>
      <c r="J54" s="32"/>
      <c r="K54" s="29" t="s">
        <v>109</v>
      </c>
      <c r="L54" s="33" t="s">
        <v>208</v>
      </c>
      <c r="M54" s="29" t="s">
        <v>111</v>
      </c>
      <c r="N54" s="29" t="s">
        <v>112</v>
      </c>
      <c r="O54" s="29" t="s">
        <v>112</v>
      </c>
      <c r="P54" s="115">
        <v>52</v>
      </c>
      <c r="Q54" s="116">
        <v>342822</v>
      </c>
      <c r="R54" s="117" t="s">
        <v>411</v>
      </c>
      <c r="S54" s="118" t="s">
        <v>412</v>
      </c>
      <c r="T54" s="119" t="s">
        <v>406</v>
      </c>
      <c r="U54" s="120"/>
      <c r="V54" s="121" t="s">
        <v>413</v>
      </c>
      <c r="W54" s="122" t="s">
        <v>414</v>
      </c>
      <c r="X54" s="123">
        <v>32.99</v>
      </c>
      <c r="Y54" s="121" t="s">
        <v>415</v>
      </c>
      <c r="Z54" s="122" t="s">
        <v>416</v>
      </c>
      <c r="AA54" s="123">
        <v>35</v>
      </c>
      <c r="AB54" s="121" t="s">
        <v>415</v>
      </c>
      <c r="AC54" s="122" t="s">
        <v>416</v>
      </c>
      <c r="AD54" s="123">
        <v>43</v>
      </c>
      <c r="AE54" s="124">
        <f>AVERAGE(X54:AD54)</f>
        <v>36.99666666666667</v>
      </c>
      <c r="AF54" s="124"/>
      <c r="AG54" s="125"/>
      <c r="AH54" s="126"/>
      <c r="AI54" s="127">
        <f t="shared" si="0"/>
        <v>0</v>
      </c>
      <c r="AJ54" s="128">
        <f t="shared" si="1"/>
        <v>0</v>
      </c>
      <c r="AK54" s="129"/>
      <c r="AL54" s="130"/>
      <c r="AM54" s="130"/>
      <c r="AN54" s="130"/>
      <c r="AO54" s="130"/>
      <c r="AP54" s="131"/>
      <c r="AQ54" s="120"/>
      <c r="AR54" s="132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32"/>
      <c r="BK54" s="120"/>
      <c r="BL54" s="120"/>
      <c r="BM54" s="120"/>
      <c r="BN54" s="132"/>
      <c r="BO54" s="132"/>
      <c r="BP54" s="120"/>
      <c r="BQ54" s="120"/>
      <c r="BR54" s="132"/>
      <c r="BS54" s="132"/>
      <c r="BT54" s="132"/>
      <c r="BU54" s="120"/>
      <c r="BV54" s="120"/>
      <c r="BW54" s="132"/>
      <c r="BX54" s="120"/>
      <c r="BY54" s="120"/>
      <c r="BZ54" s="120"/>
      <c r="CA54" s="132"/>
      <c r="CB54" s="132"/>
      <c r="CC54" s="132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32"/>
      <c r="CQ54" s="120"/>
      <c r="CR54" s="132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33"/>
      <c r="DE54" s="134"/>
      <c r="DF54" s="134"/>
      <c r="DG54" s="142" t="s">
        <v>757</v>
      </c>
    </row>
    <row r="55" spans="1:111" s="50" customFormat="1" ht="27.75" customHeight="1">
      <c r="A55" s="29" t="s">
        <v>104</v>
      </c>
      <c r="B55" s="29" t="s">
        <v>105</v>
      </c>
      <c r="C55" s="30" t="s">
        <v>106</v>
      </c>
      <c r="D55" s="29">
        <v>24</v>
      </c>
      <c r="E55" s="30" t="s">
        <v>106</v>
      </c>
      <c r="F55" s="31" t="s">
        <v>107</v>
      </c>
      <c r="G55" s="31" t="s">
        <v>107</v>
      </c>
      <c r="H55" s="29" t="s">
        <v>108</v>
      </c>
      <c r="I55" s="29">
        <v>158154</v>
      </c>
      <c r="J55" s="32"/>
      <c r="K55" s="29" t="s">
        <v>109</v>
      </c>
      <c r="L55" s="33" t="s">
        <v>208</v>
      </c>
      <c r="M55" s="29" t="s">
        <v>111</v>
      </c>
      <c r="N55" s="29" t="s">
        <v>112</v>
      </c>
      <c r="O55" s="29" t="s">
        <v>112</v>
      </c>
      <c r="P55" s="115">
        <v>53</v>
      </c>
      <c r="Q55" s="136">
        <v>340592</v>
      </c>
      <c r="R55" s="117" t="s">
        <v>417</v>
      </c>
      <c r="S55" s="118" t="s">
        <v>418</v>
      </c>
      <c r="T55" s="119" t="s">
        <v>406</v>
      </c>
      <c r="U55" s="120"/>
      <c r="V55" s="121" t="s">
        <v>155</v>
      </c>
      <c r="W55" s="122" t="s">
        <v>156</v>
      </c>
      <c r="X55" s="123">
        <v>29</v>
      </c>
      <c r="Y55" s="121" t="s">
        <v>419</v>
      </c>
      <c r="Z55" s="122" t="s">
        <v>420</v>
      </c>
      <c r="AA55" s="123">
        <v>28.3</v>
      </c>
      <c r="AB55" s="121" t="s">
        <v>327</v>
      </c>
      <c r="AC55" s="122" t="s">
        <v>328</v>
      </c>
      <c r="AD55" s="123">
        <v>31</v>
      </c>
      <c r="AE55" s="124">
        <f>AVERAGE(X55:AD55)</f>
        <v>29.433333333333334</v>
      </c>
      <c r="AF55" s="124"/>
      <c r="AG55" s="125"/>
      <c r="AH55" s="126"/>
      <c r="AI55" s="127">
        <f t="shared" si="0"/>
        <v>0</v>
      </c>
      <c r="AJ55" s="128">
        <f t="shared" si="1"/>
        <v>0</v>
      </c>
      <c r="AK55" s="129"/>
      <c r="AL55" s="130"/>
      <c r="AM55" s="130"/>
      <c r="AN55" s="130"/>
      <c r="AO55" s="130"/>
      <c r="AP55" s="131"/>
      <c r="AQ55" s="120"/>
      <c r="AR55" s="132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32"/>
      <c r="BK55" s="120"/>
      <c r="BL55" s="120"/>
      <c r="BM55" s="120"/>
      <c r="BN55" s="132"/>
      <c r="BO55" s="132"/>
      <c r="BP55" s="120"/>
      <c r="BQ55" s="120"/>
      <c r="BR55" s="132"/>
      <c r="BS55" s="132"/>
      <c r="BT55" s="132"/>
      <c r="BU55" s="120"/>
      <c r="BV55" s="120"/>
      <c r="BW55" s="132"/>
      <c r="BX55" s="120"/>
      <c r="BY55" s="120"/>
      <c r="BZ55" s="120"/>
      <c r="CA55" s="132"/>
      <c r="CB55" s="132"/>
      <c r="CC55" s="132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32"/>
      <c r="CQ55" s="120"/>
      <c r="CR55" s="132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33"/>
      <c r="DE55" s="134"/>
      <c r="DF55" s="134"/>
      <c r="DG55" s="142" t="s">
        <v>757</v>
      </c>
    </row>
    <row r="56" spans="1:111" s="50" customFormat="1" ht="27.75" customHeight="1">
      <c r="A56" s="29" t="s">
        <v>104</v>
      </c>
      <c r="B56" s="29" t="s">
        <v>105</v>
      </c>
      <c r="C56" s="30" t="s">
        <v>106</v>
      </c>
      <c r="D56" s="29">
        <v>24</v>
      </c>
      <c r="E56" s="30" t="s">
        <v>106</v>
      </c>
      <c r="F56" s="31" t="s">
        <v>107</v>
      </c>
      <c r="G56" s="31" t="s">
        <v>107</v>
      </c>
      <c r="H56" s="29" t="s">
        <v>108</v>
      </c>
      <c r="I56" s="29">
        <v>158154</v>
      </c>
      <c r="J56" s="32"/>
      <c r="K56" s="29" t="s">
        <v>109</v>
      </c>
      <c r="L56" s="33" t="s">
        <v>208</v>
      </c>
      <c r="M56" s="29" t="s">
        <v>111</v>
      </c>
      <c r="N56" s="29" t="s">
        <v>112</v>
      </c>
      <c r="O56" s="29" t="s">
        <v>112</v>
      </c>
      <c r="P56" s="115">
        <v>54</v>
      </c>
      <c r="Q56" s="148">
        <v>356995</v>
      </c>
      <c r="R56" s="117" t="s">
        <v>421</v>
      </c>
      <c r="S56" s="118" t="s">
        <v>422</v>
      </c>
      <c r="T56" s="119" t="s">
        <v>406</v>
      </c>
      <c r="U56" s="120"/>
      <c r="V56" s="121" t="s">
        <v>264</v>
      </c>
      <c r="W56" s="122" t="s">
        <v>265</v>
      </c>
      <c r="X56" s="123">
        <v>23.13</v>
      </c>
      <c r="Y56" s="121" t="s">
        <v>368</v>
      </c>
      <c r="Z56" s="122" t="s">
        <v>423</v>
      </c>
      <c r="AA56" s="123">
        <v>24.77</v>
      </c>
      <c r="AB56" s="121" t="s">
        <v>424</v>
      </c>
      <c r="AC56" s="122" t="s">
        <v>425</v>
      </c>
      <c r="AD56" s="123">
        <v>23.3</v>
      </c>
      <c r="AE56" s="124">
        <f>AVERAGE(X56:AD56)</f>
        <v>23.733333333333334</v>
      </c>
      <c r="AF56" s="124"/>
      <c r="AG56" s="125"/>
      <c r="AH56" s="126"/>
      <c r="AI56" s="127">
        <f t="shared" si="0"/>
        <v>0</v>
      </c>
      <c r="AJ56" s="128">
        <f t="shared" si="1"/>
        <v>0</v>
      </c>
      <c r="AK56" s="129"/>
      <c r="AL56" s="130"/>
      <c r="AM56" s="130"/>
      <c r="AN56" s="130"/>
      <c r="AO56" s="130"/>
      <c r="AP56" s="131"/>
      <c r="AQ56" s="120"/>
      <c r="AR56" s="132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32"/>
      <c r="BK56" s="120"/>
      <c r="BL56" s="120"/>
      <c r="BM56" s="120"/>
      <c r="BN56" s="132"/>
      <c r="BO56" s="132"/>
      <c r="BP56" s="120"/>
      <c r="BQ56" s="120"/>
      <c r="BR56" s="132"/>
      <c r="BS56" s="132"/>
      <c r="BT56" s="132"/>
      <c r="BU56" s="120"/>
      <c r="BV56" s="120"/>
      <c r="BW56" s="132"/>
      <c r="BX56" s="120"/>
      <c r="BY56" s="120"/>
      <c r="BZ56" s="120"/>
      <c r="CA56" s="132"/>
      <c r="CB56" s="132"/>
      <c r="CC56" s="132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32"/>
      <c r="CQ56" s="120"/>
      <c r="CR56" s="132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33"/>
      <c r="DE56" s="134"/>
      <c r="DF56" s="134"/>
      <c r="DG56" s="142" t="s">
        <v>757</v>
      </c>
    </row>
    <row r="57" spans="1:111" s="50" customFormat="1" ht="27.75" customHeight="1">
      <c r="A57" s="29" t="s">
        <v>104</v>
      </c>
      <c r="B57" s="29" t="s">
        <v>105</v>
      </c>
      <c r="C57" s="30" t="s">
        <v>106</v>
      </c>
      <c r="D57" s="29">
        <v>21</v>
      </c>
      <c r="E57" s="30" t="s">
        <v>426</v>
      </c>
      <c r="F57" s="31" t="s">
        <v>107</v>
      </c>
      <c r="G57" s="31" t="s">
        <v>107</v>
      </c>
      <c r="H57" s="29" t="s">
        <v>108</v>
      </c>
      <c r="I57" s="29">
        <v>158154</v>
      </c>
      <c r="J57" s="32"/>
      <c r="K57" s="29" t="s">
        <v>109</v>
      </c>
      <c r="L57" s="33" t="s">
        <v>110</v>
      </c>
      <c r="M57" s="29" t="s">
        <v>111</v>
      </c>
      <c r="N57" s="29" t="s">
        <v>112</v>
      </c>
      <c r="O57" s="29" t="s">
        <v>112</v>
      </c>
      <c r="P57" s="115">
        <v>55</v>
      </c>
      <c r="Q57" s="116">
        <v>404487</v>
      </c>
      <c r="R57" s="117" t="s">
        <v>427</v>
      </c>
      <c r="S57" s="118" t="s">
        <v>428</v>
      </c>
      <c r="T57" s="119" t="s">
        <v>129</v>
      </c>
      <c r="U57" s="120"/>
      <c r="V57" s="121" t="s">
        <v>155</v>
      </c>
      <c r="W57" s="122" t="s">
        <v>156</v>
      </c>
      <c r="X57" s="123">
        <v>31.68</v>
      </c>
      <c r="Y57" s="121" t="s">
        <v>429</v>
      </c>
      <c r="Z57" s="122" t="s">
        <v>430</v>
      </c>
      <c r="AA57" s="123">
        <v>44.45</v>
      </c>
      <c r="AB57" s="121" t="s">
        <v>233</v>
      </c>
      <c r="AC57" s="122" t="s">
        <v>124</v>
      </c>
      <c r="AD57" s="123">
        <v>42.09</v>
      </c>
      <c r="AE57" s="124">
        <f>AVERAGE(X57:AD57)</f>
        <v>39.406666666666666</v>
      </c>
      <c r="AF57" s="124"/>
      <c r="AG57" s="125"/>
      <c r="AH57" s="126"/>
      <c r="AI57" s="127">
        <f t="shared" si="0"/>
        <v>0</v>
      </c>
      <c r="AJ57" s="128">
        <f t="shared" si="1"/>
        <v>0</v>
      </c>
      <c r="AK57" s="129"/>
      <c r="AL57" s="130"/>
      <c r="AM57" s="130"/>
      <c r="AN57" s="130"/>
      <c r="AO57" s="130"/>
      <c r="AP57" s="131"/>
      <c r="AQ57" s="120"/>
      <c r="AR57" s="132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32"/>
      <c r="BK57" s="120"/>
      <c r="BL57" s="120"/>
      <c r="BM57" s="120"/>
      <c r="BN57" s="132"/>
      <c r="BO57" s="132"/>
      <c r="BP57" s="120"/>
      <c r="BQ57" s="120"/>
      <c r="BR57" s="132"/>
      <c r="BS57" s="132"/>
      <c r="BT57" s="132"/>
      <c r="BU57" s="120"/>
      <c r="BV57" s="120"/>
      <c r="BW57" s="132"/>
      <c r="BX57" s="120"/>
      <c r="BY57" s="120"/>
      <c r="BZ57" s="120"/>
      <c r="CA57" s="132"/>
      <c r="CB57" s="132"/>
      <c r="CC57" s="132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32"/>
      <c r="CQ57" s="120"/>
      <c r="CR57" s="132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33"/>
      <c r="DE57" s="134"/>
      <c r="DF57" s="134"/>
      <c r="DG57" s="142" t="s">
        <v>757</v>
      </c>
    </row>
    <row r="58" spans="1:111" s="50" customFormat="1" ht="27.75" customHeight="1">
      <c r="A58" s="29" t="s">
        <v>104</v>
      </c>
      <c r="B58" s="29" t="s">
        <v>105</v>
      </c>
      <c r="C58" s="30" t="s">
        <v>106</v>
      </c>
      <c r="D58" s="29">
        <v>24</v>
      </c>
      <c r="E58" s="30" t="s">
        <v>106</v>
      </c>
      <c r="F58" s="31" t="s">
        <v>107</v>
      </c>
      <c r="G58" s="31" t="s">
        <v>107</v>
      </c>
      <c r="H58" s="29" t="s">
        <v>108</v>
      </c>
      <c r="I58" s="29">
        <v>158154</v>
      </c>
      <c r="J58" s="32"/>
      <c r="K58" s="29" t="s">
        <v>109</v>
      </c>
      <c r="L58" s="33" t="s">
        <v>110</v>
      </c>
      <c r="M58" s="29" t="s">
        <v>111</v>
      </c>
      <c r="N58" s="29" t="s">
        <v>112</v>
      </c>
      <c r="O58" s="29" t="s">
        <v>112</v>
      </c>
      <c r="P58" s="115">
        <v>56</v>
      </c>
      <c r="Q58" s="148">
        <v>298647</v>
      </c>
      <c r="R58" s="117" t="s">
        <v>431</v>
      </c>
      <c r="S58" s="118" t="s">
        <v>432</v>
      </c>
      <c r="T58" s="119" t="s">
        <v>433</v>
      </c>
      <c r="U58" s="120"/>
      <c r="V58" s="121" t="s">
        <v>434</v>
      </c>
      <c r="W58" s="122" t="s">
        <v>435</v>
      </c>
      <c r="X58" s="123">
        <v>60</v>
      </c>
      <c r="Y58" s="121" t="s">
        <v>344</v>
      </c>
      <c r="Z58" s="122" t="s">
        <v>117</v>
      </c>
      <c r="AA58" s="123">
        <v>69.9</v>
      </c>
      <c r="AB58" s="121" t="s">
        <v>436</v>
      </c>
      <c r="AC58" s="122" t="s">
        <v>437</v>
      </c>
      <c r="AD58" s="123">
        <v>71.25</v>
      </c>
      <c r="AE58" s="124">
        <f>AVERAGE(X58:AD58)</f>
        <v>67.05</v>
      </c>
      <c r="AF58" s="124"/>
      <c r="AG58" s="125">
        <v>5</v>
      </c>
      <c r="AH58" s="126"/>
      <c r="AI58" s="127">
        <f t="shared" si="0"/>
        <v>5</v>
      </c>
      <c r="AJ58" s="128">
        <f t="shared" si="1"/>
        <v>335.25</v>
      </c>
      <c r="AK58" s="129"/>
      <c r="AL58" s="130"/>
      <c r="AM58" s="130"/>
      <c r="AN58" s="130"/>
      <c r="AO58" s="130"/>
      <c r="AP58" s="131"/>
      <c r="AQ58" s="120"/>
      <c r="AR58" s="132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32"/>
      <c r="BK58" s="120"/>
      <c r="BL58" s="120"/>
      <c r="BM58" s="120"/>
      <c r="BN58" s="132"/>
      <c r="BO58" s="132"/>
      <c r="BP58" s="120"/>
      <c r="BQ58" s="120"/>
      <c r="BR58" s="132"/>
      <c r="BS58" s="132"/>
      <c r="BT58" s="132"/>
      <c r="BU58" s="120"/>
      <c r="BV58" s="120"/>
      <c r="BW58" s="132"/>
      <c r="BX58" s="120"/>
      <c r="BY58" s="120"/>
      <c r="BZ58" s="120"/>
      <c r="CA58" s="132"/>
      <c r="CB58" s="132"/>
      <c r="CC58" s="132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32"/>
      <c r="CQ58" s="120"/>
      <c r="CR58" s="132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33"/>
      <c r="DE58" s="134"/>
      <c r="DF58" s="134"/>
      <c r="DG58" s="142" t="s">
        <v>757</v>
      </c>
    </row>
    <row r="59" spans="1:111" s="50" customFormat="1" ht="27.75" customHeight="1">
      <c r="A59" s="29" t="s">
        <v>104</v>
      </c>
      <c r="B59" s="29" t="s">
        <v>105</v>
      </c>
      <c r="C59" s="30" t="s">
        <v>106</v>
      </c>
      <c r="D59" s="29">
        <v>24</v>
      </c>
      <c r="E59" s="30" t="s">
        <v>106</v>
      </c>
      <c r="F59" s="31" t="s">
        <v>107</v>
      </c>
      <c r="G59" s="31" t="s">
        <v>107</v>
      </c>
      <c r="H59" s="29" t="s">
        <v>108</v>
      </c>
      <c r="I59" s="29">
        <v>158154</v>
      </c>
      <c r="J59" s="32"/>
      <c r="K59" s="29" t="s">
        <v>109</v>
      </c>
      <c r="L59" s="33" t="s">
        <v>110</v>
      </c>
      <c r="M59" s="29" t="s">
        <v>111</v>
      </c>
      <c r="N59" s="29" t="s">
        <v>112</v>
      </c>
      <c r="O59" s="29" t="s">
        <v>112</v>
      </c>
      <c r="P59" s="115">
        <v>57</v>
      </c>
      <c r="Q59" s="136">
        <v>319589</v>
      </c>
      <c r="R59" s="117" t="s">
        <v>438</v>
      </c>
      <c r="S59" s="118" t="s">
        <v>439</v>
      </c>
      <c r="T59" s="119" t="s">
        <v>440</v>
      </c>
      <c r="U59" s="120"/>
      <c r="V59" s="121" t="s">
        <v>441</v>
      </c>
      <c r="W59" s="122" t="s">
        <v>442</v>
      </c>
      <c r="X59" s="123">
        <v>8</v>
      </c>
      <c r="Y59" s="121" t="s">
        <v>443</v>
      </c>
      <c r="Z59" s="122" t="s">
        <v>444</v>
      </c>
      <c r="AA59" s="123">
        <v>8.1</v>
      </c>
      <c r="AB59" s="121" t="s">
        <v>445</v>
      </c>
      <c r="AC59" s="122" t="s">
        <v>246</v>
      </c>
      <c r="AD59" s="123">
        <v>9.54</v>
      </c>
      <c r="AE59" s="124">
        <f>AVERAGE(X59:AD59)</f>
        <v>8.546666666666667</v>
      </c>
      <c r="AF59" s="124"/>
      <c r="AG59" s="125">
        <v>10</v>
      </c>
      <c r="AH59" s="126"/>
      <c r="AI59" s="127">
        <f t="shared" si="0"/>
        <v>10</v>
      </c>
      <c r="AJ59" s="128">
        <f t="shared" si="1"/>
        <v>85.46666666666667</v>
      </c>
      <c r="AK59" s="129"/>
      <c r="AL59" s="130"/>
      <c r="AM59" s="130"/>
      <c r="AN59" s="130"/>
      <c r="AO59" s="130"/>
      <c r="AP59" s="131"/>
      <c r="AQ59" s="120"/>
      <c r="AR59" s="132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32"/>
      <c r="BK59" s="120"/>
      <c r="BL59" s="120"/>
      <c r="BM59" s="120"/>
      <c r="BN59" s="132"/>
      <c r="BO59" s="132"/>
      <c r="BP59" s="120"/>
      <c r="BQ59" s="120"/>
      <c r="BR59" s="132"/>
      <c r="BS59" s="132"/>
      <c r="BT59" s="132"/>
      <c r="BU59" s="120"/>
      <c r="BV59" s="120"/>
      <c r="BW59" s="132"/>
      <c r="BX59" s="120"/>
      <c r="BY59" s="120"/>
      <c r="BZ59" s="120"/>
      <c r="CA59" s="132"/>
      <c r="CB59" s="132"/>
      <c r="CC59" s="132"/>
      <c r="CD59" s="120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32"/>
      <c r="CQ59" s="120"/>
      <c r="CR59" s="132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33"/>
      <c r="DE59" s="134"/>
      <c r="DF59" s="134"/>
      <c r="DG59" s="142" t="s">
        <v>757</v>
      </c>
    </row>
    <row r="60" spans="1:111" s="50" customFormat="1" ht="27.75" customHeight="1">
      <c r="A60" s="29" t="s">
        <v>104</v>
      </c>
      <c r="B60" s="29" t="s">
        <v>105</v>
      </c>
      <c r="C60" s="30" t="s">
        <v>106</v>
      </c>
      <c r="D60" s="29">
        <v>24</v>
      </c>
      <c r="E60" s="30" t="s">
        <v>106</v>
      </c>
      <c r="F60" s="31" t="s">
        <v>107</v>
      </c>
      <c r="G60" s="31" t="s">
        <v>107</v>
      </c>
      <c r="H60" s="29" t="s">
        <v>108</v>
      </c>
      <c r="I60" s="29">
        <v>158154</v>
      </c>
      <c r="J60" s="32"/>
      <c r="K60" s="29" t="s">
        <v>109</v>
      </c>
      <c r="L60" s="33" t="s">
        <v>280</v>
      </c>
      <c r="M60" s="29" t="s">
        <v>111</v>
      </c>
      <c r="N60" s="29" t="s">
        <v>112</v>
      </c>
      <c r="O60" s="29" t="s">
        <v>112</v>
      </c>
      <c r="P60" s="34">
        <v>58</v>
      </c>
      <c r="Q60" s="52">
        <v>354868</v>
      </c>
      <c r="R60" s="35" t="s">
        <v>446</v>
      </c>
      <c r="S60" s="51" t="s">
        <v>447</v>
      </c>
      <c r="T60" s="36" t="s">
        <v>448</v>
      </c>
      <c r="U60" s="37"/>
      <c r="V60" s="38" t="s">
        <v>449</v>
      </c>
      <c r="W60" s="39" t="s">
        <v>450</v>
      </c>
      <c r="X60" s="40">
        <v>7.99</v>
      </c>
      <c r="Y60" s="38" t="s">
        <v>155</v>
      </c>
      <c r="Z60" s="39" t="s">
        <v>156</v>
      </c>
      <c r="AA60" s="40">
        <v>10.88</v>
      </c>
      <c r="AB60" s="38" t="s">
        <v>451</v>
      </c>
      <c r="AC60" s="39" t="s">
        <v>452</v>
      </c>
      <c r="AD60" s="40">
        <v>7.4</v>
      </c>
      <c r="AE60" s="41">
        <f>AVERAGE(X60:AD60)</f>
        <v>8.756666666666668</v>
      </c>
      <c r="AF60" s="41">
        <v>8.4</v>
      </c>
      <c r="AG60" s="42">
        <v>10</v>
      </c>
      <c r="AH60" s="43"/>
      <c r="AI60" s="44">
        <f t="shared" si="0"/>
        <v>10</v>
      </c>
      <c r="AJ60" s="45">
        <f t="shared" si="1"/>
        <v>87.56666666666668</v>
      </c>
      <c r="AK60" s="46"/>
      <c r="AL60" s="47"/>
      <c r="AM60" s="47"/>
      <c r="AN60" s="47"/>
      <c r="AO60" s="47"/>
      <c r="AP60" s="48"/>
      <c r="AQ60" s="37"/>
      <c r="AR60" s="49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49"/>
      <c r="BK60" s="37"/>
      <c r="BL60" s="37"/>
      <c r="BM60" s="37"/>
      <c r="BN60" s="49"/>
      <c r="BO60" s="49"/>
      <c r="BP60" s="37"/>
      <c r="BQ60" s="37"/>
      <c r="BR60" s="49"/>
      <c r="BS60" s="49"/>
      <c r="BT60" s="49"/>
      <c r="BU60" s="37"/>
      <c r="BV60" s="37"/>
      <c r="BW60" s="49"/>
      <c r="BX60" s="37"/>
      <c r="BY60" s="37"/>
      <c r="BZ60" s="37"/>
      <c r="CA60" s="49"/>
      <c r="CB60" s="49"/>
      <c r="CC60" s="49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49"/>
      <c r="CQ60" s="37"/>
      <c r="CR60" s="49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106"/>
      <c r="DE60" s="113"/>
      <c r="DF60" s="113"/>
      <c r="DG60" s="108"/>
    </row>
    <row r="61" spans="1:111" s="50" customFormat="1" ht="27.75" customHeight="1">
      <c r="A61" s="29" t="s">
        <v>104</v>
      </c>
      <c r="B61" s="29" t="s">
        <v>105</v>
      </c>
      <c r="C61" s="30" t="s">
        <v>106</v>
      </c>
      <c r="D61" s="29">
        <v>44</v>
      </c>
      <c r="E61" s="30" t="s">
        <v>453</v>
      </c>
      <c r="F61" s="31" t="s">
        <v>107</v>
      </c>
      <c r="G61" s="31" t="s">
        <v>107</v>
      </c>
      <c r="H61" s="29" t="s">
        <v>108</v>
      </c>
      <c r="I61" s="29">
        <v>158154</v>
      </c>
      <c r="J61" s="32"/>
      <c r="K61" s="29" t="s">
        <v>109</v>
      </c>
      <c r="L61" s="33" t="s">
        <v>208</v>
      </c>
      <c r="M61" s="29" t="s">
        <v>111</v>
      </c>
      <c r="N61" s="29" t="s">
        <v>112</v>
      </c>
      <c r="O61" s="29" t="s">
        <v>112</v>
      </c>
      <c r="P61" s="115">
        <v>59</v>
      </c>
      <c r="Q61" s="116">
        <v>284067</v>
      </c>
      <c r="R61" s="117" t="s">
        <v>454</v>
      </c>
      <c r="S61" s="118" t="s">
        <v>455</v>
      </c>
      <c r="T61" s="119" t="s">
        <v>456</v>
      </c>
      <c r="U61" s="120"/>
      <c r="V61" s="121" t="s">
        <v>457</v>
      </c>
      <c r="W61" s="122" t="s">
        <v>458</v>
      </c>
      <c r="X61" s="123">
        <v>52.22</v>
      </c>
      <c r="Y61" s="121" t="s">
        <v>459</v>
      </c>
      <c r="Z61" s="122" t="s">
        <v>460</v>
      </c>
      <c r="AA61" s="123">
        <v>43.21</v>
      </c>
      <c r="AB61" s="121" t="s">
        <v>461</v>
      </c>
      <c r="AC61" s="122" t="s">
        <v>462</v>
      </c>
      <c r="AD61" s="123">
        <v>48.61</v>
      </c>
      <c r="AE61" s="124">
        <f>AVERAGE(X61:AD61)</f>
        <v>48.01333333333334</v>
      </c>
      <c r="AF61" s="124"/>
      <c r="AG61" s="125">
        <v>2</v>
      </c>
      <c r="AH61" s="126"/>
      <c r="AI61" s="127">
        <f t="shared" si="0"/>
        <v>2</v>
      </c>
      <c r="AJ61" s="128">
        <f t="shared" si="1"/>
        <v>96.02666666666669</v>
      </c>
      <c r="AK61" s="129"/>
      <c r="AL61" s="130"/>
      <c r="AM61" s="130"/>
      <c r="AN61" s="130"/>
      <c r="AO61" s="130"/>
      <c r="AP61" s="131"/>
      <c r="AQ61" s="120"/>
      <c r="AR61" s="132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32"/>
      <c r="BK61" s="120"/>
      <c r="BL61" s="120"/>
      <c r="BM61" s="120"/>
      <c r="BN61" s="132"/>
      <c r="BO61" s="132"/>
      <c r="BP61" s="120"/>
      <c r="BQ61" s="120"/>
      <c r="BR61" s="132"/>
      <c r="BS61" s="132"/>
      <c r="BT61" s="132"/>
      <c r="BU61" s="120"/>
      <c r="BV61" s="120"/>
      <c r="BW61" s="132"/>
      <c r="BX61" s="120"/>
      <c r="BY61" s="120"/>
      <c r="BZ61" s="120"/>
      <c r="CA61" s="132"/>
      <c r="CB61" s="132"/>
      <c r="CC61" s="132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32"/>
      <c r="CQ61" s="120"/>
      <c r="CR61" s="132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33"/>
      <c r="DE61" s="134"/>
      <c r="DF61" s="134"/>
      <c r="DG61" s="142" t="s">
        <v>757</v>
      </c>
    </row>
    <row r="62" spans="1:111" s="50" customFormat="1" ht="27.75" customHeight="1">
      <c r="A62" s="29" t="s">
        <v>104</v>
      </c>
      <c r="B62" s="29" t="s">
        <v>105</v>
      </c>
      <c r="C62" s="30" t="s">
        <v>106</v>
      </c>
      <c r="D62" s="29">
        <v>24</v>
      </c>
      <c r="E62" s="30" t="s">
        <v>106</v>
      </c>
      <c r="F62" s="31" t="s">
        <v>107</v>
      </c>
      <c r="G62" s="31" t="s">
        <v>107</v>
      </c>
      <c r="H62" s="29" t="s">
        <v>108</v>
      </c>
      <c r="I62" s="29">
        <v>158154</v>
      </c>
      <c r="J62" s="32"/>
      <c r="K62" s="29" t="s">
        <v>109</v>
      </c>
      <c r="L62" s="33" t="s">
        <v>110</v>
      </c>
      <c r="M62" s="29" t="s">
        <v>111</v>
      </c>
      <c r="N62" s="29" t="s">
        <v>112</v>
      </c>
      <c r="O62" s="29" t="s">
        <v>112</v>
      </c>
      <c r="P62" s="115">
        <v>60</v>
      </c>
      <c r="Q62" s="136">
        <v>250499</v>
      </c>
      <c r="R62" s="117" t="s">
        <v>463</v>
      </c>
      <c r="S62" s="118" t="s">
        <v>464</v>
      </c>
      <c r="T62" s="119" t="s">
        <v>465</v>
      </c>
      <c r="U62" s="120"/>
      <c r="V62" s="121" t="s">
        <v>415</v>
      </c>
      <c r="W62" s="122" t="s">
        <v>416</v>
      </c>
      <c r="X62" s="123">
        <v>0.5</v>
      </c>
      <c r="Y62" s="121" t="s">
        <v>466</v>
      </c>
      <c r="Z62" s="122" t="s">
        <v>467</v>
      </c>
      <c r="AA62" s="123">
        <v>0.49</v>
      </c>
      <c r="AB62" s="121" t="s">
        <v>468</v>
      </c>
      <c r="AC62" s="122" t="s">
        <v>469</v>
      </c>
      <c r="AD62" s="123">
        <v>0.56</v>
      </c>
      <c r="AE62" s="124">
        <f>AVERAGE(X62:AD62)</f>
        <v>0.5166666666666667</v>
      </c>
      <c r="AF62" s="124"/>
      <c r="AG62" s="125"/>
      <c r="AH62" s="126">
        <v>10</v>
      </c>
      <c r="AI62" s="127">
        <f t="shared" si="0"/>
        <v>10</v>
      </c>
      <c r="AJ62" s="128">
        <f t="shared" si="1"/>
        <v>5.166666666666667</v>
      </c>
      <c r="AK62" s="129"/>
      <c r="AL62" s="130"/>
      <c r="AM62" s="130"/>
      <c r="AN62" s="130"/>
      <c r="AO62" s="130"/>
      <c r="AP62" s="131"/>
      <c r="AQ62" s="120"/>
      <c r="AR62" s="132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32"/>
      <c r="BK62" s="120"/>
      <c r="BL62" s="120"/>
      <c r="BM62" s="120"/>
      <c r="BN62" s="132"/>
      <c r="BO62" s="132"/>
      <c r="BP62" s="120"/>
      <c r="BQ62" s="120"/>
      <c r="BR62" s="132"/>
      <c r="BS62" s="132"/>
      <c r="BT62" s="132"/>
      <c r="BU62" s="120"/>
      <c r="BV62" s="120"/>
      <c r="BW62" s="132"/>
      <c r="BX62" s="120"/>
      <c r="BY62" s="120"/>
      <c r="BZ62" s="120"/>
      <c r="CA62" s="132"/>
      <c r="CB62" s="132"/>
      <c r="CC62" s="132"/>
      <c r="CD62" s="120"/>
      <c r="CE62" s="120"/>
      <c r="CF62" s="120"/>
      <c r="CG62" s="120"/>
      <c r="CH62" s="120"/>
      <c r="CI62" s="120"/>
      <c r="CJ62" s="120"/>
      <c r="CK62" s="120"/>
      <c r="CL62" s="120"/>
      <c r="CM62" s="120"/>
      <c r="CN62" s="120"/>
      <c r="CO62" s="120"/>
      <c r="CP62" s="132"/>
      <c r="CQ62" s="120"/>
      <c r="CR62" s="132"/>
      <c r="CS62" s="120"/>
      <c r="CT62" s="120"/>
      <c r="CU62" s="120"/>
      <c r="CV62" s="120"/>
      <c r="CW62" s="120"/>
      <c r="CX62" s="120"/>
      <c r="CY62" s="120"/>
      <c r="CZ62" s="120"/>
      <c r="DA62" s="120"/>
      <c r="DB62" s="120"/>
      <c r="DC62" s="120"/>
      <c r="DD62" s="133"/>
      <c r="DE62" s="134"/>
      <c r="DF62" s="134"/>
      <c r="DG62" s="142" t="s">
        <v>757</v>
      </c>
    </row>
    <row r="63" spans="1:111" s="50" customFormat="1" ht="27.75" customHeight="1">
      <c r="A63" s="29" t="s">
        <v>104</v>
      </c>
      <c r="B63" s="29" t="s">
        <v>105</v>
      </c>
      <c r="C63" s="30" t="s">
        <v>106</v>
      </c>
      <c r="D63" s="29">
        <v>24</v>
      </c>
      <c r="E63" s="30" t="s">
        <v>106</v>
      </c>
      <c r="F63" s="31" t="s">
        <v>107</v>
      </c>
      <c r="G63" s="31" t="s">
        <v>107</v>
      </c>
      <c r="H63" s="29" t="s">
        <v>108</v>
      </c>
      <c r="I63" s="29">
        <v>158154</v>
      </c>
      <c r="J63" s="32"/>
      <c r="K63" s="29" t="s">
        <v>109</v>
      </c>
      <c r="L63" s="33" t="s">
        <v>110</v>
      </c>
      <c r="M63" s="29" t="s">
        <v>111</v>
      </c>
      <c r="N63" s="29" t="s">
        <v>112</v>
      </c>
      <c r="O63" s="29" t="s">
        <v>112</v>
      </c>
      <c r="P63" s="115">
        <v>61</v>
      </c>
      <c r="Q63" s="136">
        <v>231493</v>
      </c>
      <c r="R63" s="117" t="s">
        <v>470</v>
      </c>
      <c r="S63" s="118" t="s">
        <v>471</v>
      </c>
      <c r="T63" s="119" t="s">
        <v>465</v>
      </c>
      <c r="U63" s="120"/>
      <c r="V63" s="138" t="s">
        <v>205</v>
      </c>
      <c r="W63" s="139" t="s">
        <v>334</v>
      </c>
      <c r="X63" s="123">
        <v>0.88</v>
      </c>
      <c r="Y63" s="121" t="s">
        <v>472</v>
      </c>
      <c r="Z63" s="122" t="s">
        <v>473</v>
      </c>
      <c r="AA63" s="123">
        <v>0.77</v>
      </c>
      <c r="AB63" s="121" t="s">
        <v>474</v>
      </c>
      <c r="AC63" s="122" t="s">
        <v>475</v>
      </c>
      <c r="AD63" s="123">
        <v>0.89</v>
      </c>
      <c r="AE63" s="124">
        <f>AVERAGE(X63:AD63)</f>
        <v>0.8466666666666667</v>
      </c>
      <c r="AF63" s="124"/>
      <c r="AG63" s="125"/>
      <c r="AH63" s="126">
        <v>10</v>
      </c>
      <c r="AI63" s="127">
        <f t="shared" si="0"/>
        <v>10</v>
      </c>
      <c r="AJ63" s="128">
        <f t="shared" si="1"/>
        <v>8.466666666666667</v>
      </c>
      <c r="AK63" s="129"/>
      <c r="AL63" s="130"/>
      <c r="AM63" s="130"/>
      <c r="AN63" s="130"/>
      <c r="AO63" s="130"/>
      <c r="AP63" s="131"/>
      <c r="AQ63" s="120"/>
      <c r="AR63" s="132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32"/>
      <c r="BK63" s="120"/>
      <c r="BL63" s="120"/>
      <c r="BM63" s="120"/>
      <c r="BN63" s="132"/>
      <c r="BO63" s="132"/>
      <c r="BP63" s="120"/>
      <c r="BQ63" s="120"/>
      <c r="BR63" s="132"/>
      <c r="BS63" s="132"/>
      <c r="BT63" s="132"/>
      <c r="BU63" s="120"/>
      <c r="BV63" s="120"/>
      <c r="BW63" s="132"/>
      <c r="BX63" s="120"/>
      <c r="BY63" s="120"/>
      <c r="BZ63" s="120"/>
      <c r="CA63" s="132"/>
      <c r="CB63" s="132"/>
      <c r="CC63" s="132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32"/>
      <c r="CQ63" s="120"/>
      <c r="CR63" s="132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33"/>
      <c r="DE63" s="134"/>
      <c r="DF63" s="134"/>
      <c r="DG63" s="142" t="s">
        <v>757</v>
      </c>
    </row>
    <row r="64" spans="1:111" s="50" customFormat="1" ht="27.75" customHeight="1">
      <c r="A64" s="29" t="s">
        <v>104</v>
      </c>
      <c r="B64" s="29" t="s">
        <v>105</v>
      </c>
      <c r="C64" s="30" t="s">
        <v>106</v>
      </c>
      <c r="D64" s="29">
        <v>24</v>
      </c>
      <c r="E64" s="30" t="s">
        <v>106</v>
      </c>
      <c r="F64" s="31" t="s">
        <v>107</v>
      </c>
      <c r="G64" s="31" t="s">
        <v>107</v>
      </c>
      <c r="H64" s="29" t="s">
        <v>108</v>
      </c>
      <c r="I64" s="29">
        <v>158154</v>
      </c>
      <c r="J64" s="32"/>
      <c r="K64" s="29" t="s">
        <v>109</v>
      </c>
      <c r="L64" s="33" t="s">
        <v>110</v>
      </c>
      <c r="M64" s="29" t="s">
        <v>111</v>
      </c>
      <c r="N64" s="29" t="s">
        <v>112</v>
      </c>
      <c r="O64" s="29" t="s">
        <v>112</v>
      </c>
      <c r="P64" s="115">
        <v>62</v>
      </c>
      <c r="Q64" s="136">
        <v>231497</v>
      </c>
      <c r="R64" s="117" t="s">
        <v>476</v>
      </c>
      <c r="S64" s="118" t="s">
        <v>477</v>
      </c>
      <c r="T64" s="119" t="s">
        <v>465</v>
      </c>
      <c r="U64" s="120"/>
      <c r="V64" s="121" t="s">
        <v>474</v>
      </c>
      <c r="W64" s="122" t="s">
        <v>478</v>
      </c>
      <c r="X64" s="123">
        <v>0.95</v>
      </c>
      <c r="Y64" s="121" t="s">
        <v>479</v>
      </c>
      <c r="Z64" s="122" t="s">
        <v>190</v>
      </c>
      <c r="AA64" s="123">
        <v>1.25</v>
      </c>
      <c r="AB64" s="121" t="s">
        <v>480</v>
      </c>
      <c r="AC64" s="122" t="s">
        <v>481</v>
      </c>
      <c r="AD64" s="123">
        <v>0.77</v>
      </c>
      <c r="AE64" s="124">
        <f>AVERAGE(X64:AD64)</f>
        <v>0.9900000000000001</v>
      </c>
      <c r="AF64" s="124"/>
      <c r="AG64" s="125"/>
      <c r="AH64" s="126">
        <v>10</v>
      </c>
      <c r="AI64" s="127">
        <f t="shared" si="0"/>
        <v>10</v>
      </c>
      <c r="AJ64" s="128">
        <f t="shared" si="1"/>
        <v>9.9</v>
      </c>
      <c r="AK64" s="129"/>
      <c r="AL64" s="130"/>
      <c r="AM64" s="130"/>
      <c r="AN64" s="130"/>
      <c r="AO64" s="130"/>
      <c r="AP64" s="131"/>
      <c r="AQ64" s="120"/>
      <c r="AR64" s="132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32"/>
      <c r="BK64" s="120"/>
      <c r="BL64" s="120"/>
      <c r="BM64" s="120"/>
      <c r="BN64" s="132"/>
      <c r="BO64" s="132"/>
      <c r="BP64" s="120"/>
      <c r="BQ64" s="120"/>
      <c r="BR64" s="132"/>
      <c r="BS64" s="132"/>
      <c r="BT64" s="132"/>
      <c r="BU64" s="120"/>
      <c r="BV64" s="120"/>
      <c r="BW64" s="132"/>
      <c r="BX64" s="120"/>
      <c r="BY64" s="120"/>
      <c r="BZ64" s="120"/>
      <c r="CA64" s="132"/>
      <c r="CB64" s="132"/>
      <c r="CC64" s="132"/>
      <c r="CD64" s="120"/>
      <c r="CE64" s="120"/>
      <c r="CF64" s="120"/>
      <c r="CG64" s="120"/>
      <c r="CH64" s="120"/>
      <c r="CI64" s="120"/>
      <c r="CJ64" s="120"/>
      <c r="CK64" s="120"/>
      <c r="CL64" s="120"/>
      <c r="CM64" s="120"/>
      <c r="CN64" s="120"/>
      <c r="CO64" s="120"/>
      <c r="CP64" s="132"/>
      <c r="CQ64" s="120"/>
      <c r="CR64" s="132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33"/>
      <c r="DE64" s="134"/>
      <c r="DF64" s="134"/>
      <c r="DG64" s="142" t="s">
        <v>757</v>
      </c>
    </row>
    <row r="65" spans="1:111" s="50" customFormat="1" ht="27.75" customHeight="1">
      <c r="A65" s="29" t="s">
        <v>104</v>
      </c>
      <c r="B65" s="29" t="s">
        <v>105</v>
      </c>
      <c r="C65" s="30" t="s">
        <v>106</v>
      </c>
      <c r="D65" s="29">
        <v>24</v>
      </c>
      <c r="E65" s="30" t="s">
        <v>106</v>
      </c>
      <c r="F65" s="31" t="s">
        <v>107</v>
      </c>
      <c r="G65" s="31" t="s">
        <v>107</v>
      </c>
      <c r="H65" s="29" t="s">
        <v>108</v>
      </c>
      <c r="I65" s="29">
        <v>158154</v>
      </c>
      <c r="J65" s="32"/>
      <c r="K65" s="29" t="s">
        <v>109</v>
      </c>
      <c r="L65" s="33" t="s">
        <v>110</v>
      </c>
      <c r="M65" s="29" t="s">
        <v>111</v>
      </c>
      <c r="N65" s="29" t="s">
        <v>112</v>
      </c>
      <c r="O65" s="29" t="s">
        <v>112</v>
      </c>
      <c r="P65" s="115">
        <v>63</v>
      </c>
      <c r="Q65" s="136">
        <v>326381</v>
      </c>
      <c r="R65" s="117" t="s">
        <v>482</v>
      </c>
      <c r="S65" s="118" t="s">
        <v>483</v>
      </c>
      <c r="T65" s="119" t="s">
        <v>465</v>
      </c>
      <c r="U65" s="120"/>
      <c r="V65" s="121" t="s">
        <v>484</v>
      </c>
      <c r="W65" s="122" t="s">
        <v>485</v>
      </c>
      <c r="X65" s="123">
        <v>1.8</v>
      </c>
      <c r="Y65" s="121" t="s">
        <v>486</v>
      </c>
      <c r="Z65" s="122" t="s">
        <v>487</v>
      </c>
      <c r="AA65" s="123">
        <v>1.54</v>
      </c>
      <c r="AB65" s="121" t="s">
        <v>409</v>
      </c>
      <c r="AC65" s="122" t="s">
        <v>410</v>
      </c>
      <c r="AD65" s="123">
        <v>1.55</v>
      </c>
      <c r="AE65" s="124">
        <f>AVERAGE(X65:AD65)</f>
        <v>1.63</v>
      </c>
      <c r="AF65" s="124"/>
      <c r="AG65" s="125"/>
      <c r="AH65" s="126">
        <v>10</v>
      </c>
      <c r="AI65" s="127">
        <f t="shared" si="0"/>
        <v>10</v>
      </c>
      <c r="AJ65" s="128">
        <f t="shared" si="1"/>
        <v>16.299999999999997</v>
      </c>
      <c r="AK65" s="129"/>
      <c r="AL65" s="130"/>
      <c r="AM65" s="130"/>
      <c r="AN65" s="130"/>
      <c r="AO65" s="130"/>
      <c r="AP65" s="131"/>
      <c r="AQ65" s="120"/>
      <c r="AR65" s="132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32"/>
      <c r="BK65" s="120"/>
      <c r="BL65" s="120"/>
      <c r="BM65" s="120"/>
      <c r="BN65" s="132"/>
      <c r="BO65" s="132"/>
      <c r="BP65" s="120"/>
      <c r="BQ65" s="120"/>
      <c r="BR65" s="132"/>
      <c r="BS65" s="132"/>
      <c r="BT65" s="132"/>
      <c r="BU65" s="120"/>
      <c r="BV65" s="120"/>
      <c r="BW65" s="132"/>
      <c r="BX65" s="120"/>
      <c r="BY65" s="120"/>
      <c r="BZ65" s="120"/>
      <c r="CA65" s="132"/>
      <c r="CB65" s="132"/>
      <c r="CC65" s="132"/>
      <c r="CD65" s="120"/>
      <c r="CE65" s="120"/>
      <c r="CF65" s="120"/>
      <c r="CG65" s="120"/>
      <c r="CH65" s="120"/>
      <c r="CI65" s="120"/>
      <c r="CJ65" s="120"/>
      <c r="CK65" s="120"/>
      <c r="CL65" s="120"/>
      <c r="CM65" s="120"/>
      <c r="CN65" s="120"/>
      <c r="CO65" s="120"/>
      <c r="CP65" s="132"/>
      <c r="CQ65" s="120"/>
      <c r="CR65" s="132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33"/>
      <c r="DE65" s="134"/>
      <c r="DF65" s="134"/>
      <c r="DG65" s="142" t="s">
        <v>757</v>
      </c>
    </row>
    <row r="66" spans="1:111" s="50" customFormat="1" ht="27.75" customHeight="1">
      <c r="A66" s="29" t="s">
        <v>104</v>
      </c>
      <c r="B66" s="29" t="s">
        <v>105</v>
      </c>
      <c r="C66" s="30" t="s">
        <v>106</v>
      </c>
      <c r="D66" s="29">
        <v>24</v>
      </c>
      <c r="E66" s="30" t="s">
        <v>106</v>
      </c>
      <c r="F66" s="31" t="s">
        <v>107</v>
      </c>
      <c r="G66" s="31" t="s">
        <v>107</v>
      </c>
      <c r="H66" s="29" t="s">
        <v>108</v>
      </c>
      <c r="I66" s="29">
        <v>158154</v>
      </c>
      <c r="J66" s="32"/>
      <c r="K66" s="29" t="s">
        <v>109</v>
      </c>
      <c r="L66" s="33" t="s">
        <v>110</v>
      </c>
      <c r="M66" s="29" t="s">
        <v>111</v>
      </c>
      <c r="N66" s="29" t="s">
        <v>112</v>
      </c>
      <c r="O66" s="29" t="s">
        <v>112</v>
      </c>
      <c r="P66" s="115">
        <v>64</v>
      </c>
      <c r="Q66" s="136">
        <v>401811</v>
      </c>
      <c r="R66" s="117" t="s">
        <v>488</v>
      </c>
      <c r="S66" s="118" t="s">
        <v>489</v>
      </c>
      <c r="T66" s="119" t="s">
        <v>465</v>
      </c>
      <c r="U66" s="120"/>
      <c r="V66" s="121" t="s">
        <v>327</v>
      </c>
      <c r="W66" s="122" t="s">
        <v>328</v>
      </c>
      <c r="X66" s="123">
        <v>1.56</v>
      </c>
      <c r="Y66" s="121" t="s">
        <v>490</v>
      </c>
      <c r="Z66" s="122" t="s">
        <v>491</v>
      </c>
      <c r="AA66" s="123">
        <v>1.99</v>
      </c>
      <c r="AB66" s="121" t="s">
        <v>492</v>
      </c>
      <c r="AC66" s="122" t="s">
        <v>485</v>
      </c>
      <c r="AD66" s="123">
        <v>2.17</v>
      </c>
      <c r="AE66" s="124">
        <f>AVERAGE(X66:AD66)</f>
        <v>1.9066666666666665</v>
      </c>
      <c r="AF66" s="124"/>
      <c r="AG66" s="125"/>
      <c r="AH66" s="126">
        <v>10</v>
      </c>
      <c r="AI66" s="127">
        <f t="shared" si="0"/>
        <v>10</v>
      </c>
      <c r="AJ66" s="128">
        <f t="shared" si="1"/>
        <v>19.066666666666666</v>
      </c>
      <c r="AK66" s="129"/>
      <c r="AL66" s="130"/>
      <c r="AM66" s="130"/>
      <c r="AN66" s="130"/>
      <c r="AO66" s="130"/>
      <c r="AP66" s="131"/>
      <c r="AQ66" s="120"/>
      <c r="AR66" s="132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32"/>
      <c r="BK66" s="120"/>
      <c r="BL66" s="120"/>
      <c r="BM66" s="120"/>
      <c r="BN66" s="132"/>
      <c r="BO66" s="132"/>
      <c r="BP66" s="120"/>
      <c r="BQ66" s="120"/>
      <c r="BR66" s="132"/>
      <c r="BS66" s="132"/>
      <c r="BT66" s="132"/>
      <c r="BU66" s="120"/>
      <c r="BV66" s="120"/>
      <c r="BW66" s="132"/>
      <c r="BX66" s="120"/>
      <c r="BY66" s="120"/>
      <c r="BZ66" s="120"/>
      <c r="CA66" s="132"/>
      <c r="CB66" s="132"/>
      <c r="CC66" s="132"/>
      <c r="CD66" s="120"/>
      <c r="CE66" s="120"/>
      <c r="CF66" s="120"/>
      <c r="CG66" s="120"/>
      <c r="CH66" s="120"/>
      <c r="CI66" s="120"/>
      <c r="CJ66" s="120"/>
      <c r="CK66" s="120"/>
      <c r="CL66" s="120"/>
      <c r="CM66" s="120"/>
      <c r="CN66" s="120"/>
      <c r="CO66" s="120"/>
      <c r="CP66" s="132"/>
      <c r="CQ66" s="120"/>
      <c r="CR66" s="132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33"/>
      <c r="DE66" s="134"/>
      <c r="DF66" s="134"/>
      <c r="DG66" s="142" t="s">
        <v>757</v>
      </c>
    </row>
    <row r="67" spans="1:111" s="50" customFormat="1" ht="27.75" customHeight="1">
      <c r="A67" s="29" t="s">
        <v>104</v>
      </c>
      <c r="B67" s="29" t="s">
        <v>105</v>
      </c>
      <c r="C67" s="30" t="s">
        <v>106</v>
      </c>
      <c r="D67" s="29">
        <v>24</v>
      </c>
      <c r="E67" s="30" t="s">
        <v>106</v>
      </c>
      <c r="F67" s="31" t="s">
        <v>107</v>
      </c>
      <c r="G67" s="31" t="s">
        <v>107</v>
      </c>
      <c r="H67" s="29" t="s">
        <v>108</v>
      </c>
      <c r="I67" s="29">
        <v>158154</v>
      </c>
      <c r="J67" s="32"/>
      <c r="K67" s="29" t="s">
        <v>109</v>
      </c>
      <c r="L67" s="33" t="s">
        <v>110</v>
      </c>
      <c r="M67" s="29" t="s">
        <v>111</v>
      </c>
      <c r="N67" s="29" t="s">
        <v>112</v>
      </c>
      <c r="O67" s="29" t="s">
        <v>112</v>
      </c>
      <c r="P67" s="115">
        <v>65</v>
      </c>
      <c r="Q67" s="116">
        <v>385142</v>
      </c>
      <c r="R67" s="117" t="s">
        <v>493</v>
      </c>
      <c r="S67" s="143" t="s">
        <v>494</v>
      </c>
      <c r="T67" s="119" t="s">
        <v>465</v>
      </c>
      <c r="U67" s="120"/>
      <c r="V67" s="121" t="s">
        <v>495</v>
      </c>
      <c r="W67" s="122" t="s">
        <v>496</v>
      </c>
      <c r="X67" s="123">
        <v>1.01</v>
      </c>
      <c r="Y67" s="121" t="s">
        <v>490</v>
      </c>
      <c r="Z67" s="122" t="s">
        <v>491</v>
      </c>
      <c r="AA67" s="123">
        <v>1.34</v>
      </c>
      <c r="AB67" s="121" t="s">
        <v>474</v>
      </c>
      <c r="AC67" s="122" t="s">
        <v>478</v>
      </c>
      <c r="AD67" s="123">
        <v>2.02</v>
      </c>
      <c r="AE67" s="124">
        <f>AVERAGE(X67:AD67)</f>
        <v>1.4566666666666668</v>
      </c>
      <c r="AF67" s="124"/>
      <c r="AG67" s="125"/>
      <c r="AH67" s="126">
        <v>10</v>
      </c>
      <c r="AI67" s="127">
        <f t="shared" si="0"/>
        <v>10</v>
      </c>
      <c r="AJ67" s="128">
        <f t="shared" si="1"/>
        <v>14.566666666666668</v>
      </c>
      <c r="AK67" s="129"/>
      <c r="AL67" s="130"/>
      <c r="AM67" s="130"/>
      <c r="AN67" s="130"/>
      <c r="AO67" s="130"/>
      <c r="AP67" s="131"/>
      <c r="AQ67" s="120"/>
      <c r="AR67" s="132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32"/>
      <c r="BK67" s="120"/>
      <c r="BL67" s="120"/>
      <c r="BM67" s="120"/>
      <c r="BN67" s="132"/>
      <c r="BO67" s="132"/>
      <c r="BP67" s="120"/>
      <c r="BQ67" s="120"/>
      <c r="BR67" s="132"/>
      <c r="BS67" s="132"/>
      <c r="BT67" s="132"/>
      <c r="BU67" s="120"/>
      <c r="BV67" s="120"/>
      <c r="BW67" s="132"/>
      <c r="BX67" s="120"/>
      <c r="BY67" s="120"/>
      <c r="BZ67" s="120"/>
      <c r="CA67" s="132"/>
      <c r="CB67" s="132"/>
      <c r="CC67" s="132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32"/>
      <c r="CQ67" s="120"/>
      <c r="CR67" s="132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33"/>
      <c r="DE67" s="134"/>
      <c r="DF67" s="134"/>
      <c r="DG67" s="142" t="s">
        <v>757</v>
      </c>
    </row>
    <row r="68" spans="1:111" s="50" customFormat="1" ht="27.75" customHeight="1">
      <c r="A68" s="29" t="s">
        <v>104</v>
      </c>
      <c r="B68" s="29" t="s">
        <v>105</v>
      </c>
      <c r="C68" s="30" t="s">
        <v>106</v>
      </c>
      <c r="D68" s="29">
        <v>24</v>
      </c>
      <c r="E68" s="30" t="s">
        <v>106</v>
      </c>
      <c r="F68" s="31" t="s">
        <v>107</v>
      </c>
      <c r="G68" s="31" t="s">
        <v>107</v>
      </c>
      <c r="H68" s="29" t="s">
        <v>108</v>
      </c>
      <c r="I68" s="29">
        <v>158154</v>
      </c>
      <c r="J68" s="32"/>
      <c r="K68" s="29" t="s">
        <v>109</v>
      </c>
      <c r="L68" s="33" t="s">
        <v>110</v>
      </c>
      <c r="M68" s="29" t="s">
        <v>111</v>
      </c>
      <c r="N68" s="29" t="s">
        <v>112</v>
      </c>
      <c r="O68" s="29" t="s">
        <v>112</v>
      </c>
      <c r="P68" s="115">
        <v>66</v>
      </c>
      <c r="Q68" s="116">
        <v>407789</v>
      </c>
      <c r="R68" s="117" t="s">
        <v>497</v>
      </c>
      <c r="S68" s="143" t="s">
        <v>498</v>
      </c>
      <c r="T68" s="119" t="s">
        <v>465</v>
      </c>
      <c r="U68" s="120"/>
      <c r="V68" s="121" t="s">
        <v>409</v>
      </c>
      <c r="W68" s="122" t="s">
        <v>410</v>
      </c>
      <c r="X68" s="123">
        <v>1.67</v>
      </c>
      <c r="Y68" s="121" t="s">
        <v>213</v>
      </c>
      <c r="Z68" s="122" t="s">
        <v>214</v>
      </c>
      <c r="AA68" s="123">
        <v>1.65</v>
      </c>
      <c r="AB68" s="121" t="s">
        <v>499</v>
      </c>
      <c r="AC68" s="122" t="s">
        <v>500</v>
      </c>
      <c r="AD68" s="123">
        <v>1.62</v>
      </c>
      <c r="AE68" s="124">
        <f>AVERAGE(X68:AD68)</f>
        <v>1.6466666666666665</v>
      </c>
      <c r="AF68" s="124"/>
      <c r="AG68" s="125"/>
      <c r="AH68" s="126">
        <v>10</v>
      </c>
      <c r="AI68" s="127">
        <f t="shared" si="0"/>
        <v>10</v>
      </c>
      <c r="AJ68" s="128">
        <f t="shared" si="1"/>
        <v>16.466666666666665</v>
      </c>
      <c r="AK68" s="129"/>
      <c r="AL68" s="130"/>
      <c r="AM68" s="130"/>
      <c r="AN68" s="130"/>
      <c r="AO68" s="130"/>
      <c r="AP68" s="131"/>
      <c r="AQ68" s="120"/>
      <c r="AR68" s="132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32"/>
      <c r="BK68" s="120"/>
      <c r="BL68" s="120"/>
      <c r="BM68" s="120"/>
      <c r="BN68" s="132"/>
      <c r="BO68" s="132"/>
      <c r="BP68" s="120"/>
      <c r="BQ68" s="120"/>
      <c r="BR68" s="132"/>
      <c r="BS68" s="132"/>
      <c r="BT68" s="132"/>
      <c r="BU68" s="120"/>
      <c r="BV68" s="120"/>
      <c r="BW68" s="132"/>
      <c r="BX68" s="120"/>
      <c r="BY68" s="120"/>
      <c r="BZ68" s="120"/>
      <c r="CA68" s="132"/>
      <c r="CB68" s="132"/>
      <c r="CC68" s="132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32"/>
      <c r="CQ68" s="120"/>
      <c r="CR68" s="132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33"/>
      <c r="DE68" s="134"/>
      <c r="DF68" s="134"/>
      <c r="DG68" s="142" t="s">
        <v>757</v>
      </c>
    </row>
    <row r="69" spans="1:111" s="50" customFormat="1" ht="27.75" customHeight="1">
      <c r="A69" s="29" t="s">
        <v>104</v>
      </c>
      <c r="B69" s="29" t="s">
        <v>105</v>
      </c>
      <c r="C69" s="30" t="s">
        <v>106</v>
      </c>
      <c r="D69" s="29">
        <v>24</v>
      </c>
      <c r="E69" s="30" t="s">
        <v>106</v>
      </c>
      <c r="F69" s="31" t="s">
        <v>107</v>
      </c>
      <c r="G69" s="31" t="s">
        <v>107</v>
      </c>
      <c r="H69" s="29" t="s">
        <v>108</v>
      </c>
      <c r="I69" s="29">
        <v>158154</v>
      </c>
      <c r="J69" s="32"/>
      <c r="K69" s="29" t="s">
        <v>109</v>
      </c>
      <c r="L69" s="33" t="s">
        <v>110</v>
      </c>
      <c r="M69" s="29" t="s">
        <v>111</v>
      </c>
      <c r="N69" s="29" t="s">
        <v>112</v>
      </c>
      <c r="O69" s="29" t="s">
        <v>112</v>
      </c>
      <c r="P69" s="115">
        <v>67</v>
      </c>
      <c r="Q69" s="148">
        <v>249434</v>
      </c>
      <c r="R69" s="117" t="s">
        <v>501</v>
      </c>
      <c r="S69" s="118" t="s">
        <v>502</v>
      </c>
      <c r="T69" s="119" t="s">
        <v>465</v>
      </c>
      <c r="U69" s="120"/>
      <c r="V69" s="121" t="s">
        <v>503</v>
      </c>
      <c r="W69" s="122" t="s">
        <v>504</v>
      </c>
      <c r="X69" s="123">
        <v>1.9</v>
      </c>
      <c r="Y69" s="121" t="s">
        <v>505</v>
      </c>
      <c r="Z69" s="122" t="s">
        <v>164</v>
      </c>
      <c r="AA69" s="123">
        <v>1.8</v>
      </c>
      <c r="AB69" s="121" t="s">
        <v>506</v>
      </c>
      <c r="AC69" s="122" t="s">
        <v>507</v>
      </c>
      <c r="AD69" s="123">
        <v>1.71</v>
      </c>
      <c r="AE69" s="124">
        <f>AVERAGE(X69:AD69)</f>
        <v>1.8033333333333335</v>
      </c>
      <c r="AF69" s="124"/>
      <c r="AG69" s="125"/>
      <c r="AH69" s="126">
        <v>10</v>
      </c>
      <c r="AI69" s="127">
        <f t="shared" si="0"/>
        <v>10</v>
      </c>
      <c r="AJ69" s="128">
        <f t="shared" si="1"/>
        <v>18.033333333333335</v>
      </c>
      <c r="AK69" s="129"/>
      <c r="AL69" s="130"/>
      <c r="AM69" s="130"/>
      <c r="AN69" s="130"/>
      <c r="AO69" s="130"/>
      <c r="AP69" s="131"/>
      <c r="AQ69" s="120"/>
      <c r="AR69" s="132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32"/>
      <c r="BK69" s="120"/>
      <c r="BL69" s="120"/>
      <c r="BM69" s="120"/>
      <c r="BN69" s="132"/>
      <c r="BO69" s="132"/>
      <c r="BP69" s="120"/>
      <c r="BQ69" s="120"/>
      <c r="BR69" s="132"/>
      <c r="BS69" s="132"/>
      <c r="BT69" s="132"/>
      <c r="BU69" s="120"/>
      <c r="BV69" s="120"/>
      <c r="BW69" s="132"/>
      <c r="BX69" s="120"/>
      <c r="BY69" s="120"/>
      <c r="BZ69" s="120"/>
      <c r="CA69" s="132"/>
      <c r="CB69" s="132"/>
      <c r="CC69" s="132"/>
      <c r="CD69" s="120"/>
      <c r="CE69" s="120"/>
      <c r="CF69" s="120"/>
      <c r="CG69" s="120"/>
      <c r="CH69" s="120"/>
      <c r="CI69" s="120"/>
      <c r="CJ69" s="120"/>
      <c r="CK69" s="120"/>
      <c r="CL69" s="120"/>
      <c r="CM69" s="120"/>
      <c r="CN69" s="120"/>
      <c r="CO69" s="120"/>
      <c r="CP69" s="132"/>
      <c r="CQ69" s="120"/>
      <c r="CR69" s="132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33"/>
      <c r="DE69" s="134"/>
      <c r="DF69" s="134"/>
      <c r="DG69" s="142" t="s">
        <v>757</v>
      </c>
    </row>
    <row r="70" spans="1:111" s="50" customFormat="1" ht="27.75" customHeight="1">
      <c r="A70" s="29" t="s">
        <v>104</v>
      </c>
      <c r="B70" s="29" t="s">
        <v>105</v>
      </c>
      <c r="C70" s="30" t="s">
        <v>106</v>
      </c>
      <c r="D70" s="29">
        <v>24</v>
      </c>
      <c r="E70" s="30" t="s">
        <v>106</v>
      </c>
      <c r="F70" s="31" t="s">
        <v>107</v>
      </c>
      <c r="G70" s="31" t="s">
        <v>107</v>
      </c>
      <c r="H70" s="29" t="s">
        <v>108</v>
      </c>
      <c r="I70" s="29">
        <v>158154</v>
      </c>
      <c r="J70" s="32"/>
      <c r="K70" s="29" t="s">
        <v>109</v>
      </c>
      <c r="L70" s="33" t="s">
        <v>110</v>
      </c>
      <c r="M70" s="29" t="s">
        <v>111</v>
      </c>
      <c r="N70" s="29" t="s">
        <v>112</v>
      </c>
      <c r="O70" s="29" t="s">
        <v>112</v>
      </c>
      <c r="P70" s="115">
        <v>68</v>
      </c>
      <c r="Q70" s="148">
        <v>326561</v>
      </c>
      <c r="R70" s="117" t="s">
        <v>508</v>
      </c>
      <c r="S70" s="118" t="s">
        <v>509</v>
      </c>
      <c r="T70" s="119" t="s">
        <v>465</v>
      </c>
      <c r="U70" s="120"/>
      <c r="V70" s="121" t="s">
        <v>510</v>
      </c>
      <c r="W70" s="122" t="s">
        <v>511</v>
      </c>
      <c r="X70" s="123">
        <v>0.6</v>
      </c>
      <c r="Y70" s="121" t="s">
        <v>512</v>
      </c>
      <c r="Z70" s="122" t="s">
        <v>147</v>
      </c>
      <c r="AA70" s="123">
        <v>0.59</v>
      </c>
      <c r="AB70" s="121" t="s">
        <v>327</v>
      </c>
      <c r="AC70" s="122" t="s">
        <v>328</v>
      </c>
      <c r="AD70" s="123">
        <v>0.52</v>
      </c>
      <c r="AE70" s="124">
        <f>AVERAGE(X70:AD70)</f>
        <v>0.57</v>
      </c>
      <c r="AF70" s="124"/>
      <c r="AG70" s="125"/>
      <c r="AH70" s="126">
        <v>10</v>
      </c>
      <c r="AI70" s="127">
        <f t="shared" si="0"/>
        <v>10</v>
      </c>
      <c r="AJ70" s="128">
        <f t="shared" si="1"/>
        <v>5.699999999999999</v>
      </c>
      <c r="AK70" s="129"/>
      <c r="AL70" s="130"/>
      <c r="AM70" s="130"/>
      <c r="AN70" s="130"/>
      <c r="AO70" s="130"/>
      <c r="AP70" s="131"/>
      <c r="AQ70" s="120"/>
      <c r="AR70" s="132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32"/>
      <c r="BK70" s="120"/>
      <c r="BL70" s="120"/>
      <c r="BM70" s="120"/>
      <c r="BN70" s="132"/>
      <c r="BO70" s="132"/>
      <c r="BP70" s="120"/>
      <c r="BQ70" s="120"/>
      <c r="BR70" s="132"/>
      <c r="BS70" s="132"/>
      <c r="BT70" s="132"/>
      <c r="BU70" s="120"/>
      <c r="BV70" s="120"/>
      <c r="BW70" s="132"/>
      <c r="BX70" s="120"/>
      <c r="BY70" s="120"/>
      <c r="BZ70" s="120"/>
      <c r="CA70" s="132"/>
      <c r="CB70" s="132"/>
      <c r="CC70" s="132"/>
      <c r="CD70" s="120"/>
      <c r="CE70" s="120"/>
      <c r="CF70" s="120"/>
      <c r="CG70" s="120"/>
      <c r="CH70" s="120"/>
      <c r="CI70" s="120"/>
      <c r="CJ70" s="120"/>
      <c r="CK70" s="120"/>
      <c r="CL70" s="120"/>
      <c r="CM70" s="120"/>
      <c r="CN70" s="120"/>
      <c r="CO70" s="120"/>
      <c r="CP70" s="132"/>
      <c r="CQ70" s="120"/>
      <c r="CR70" s="132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33"/>
      <c r="DE70" s="134"/>
      <c r="DF70" s="134"/>
      <c r="DG70" s="142" t="s">
        <v>757</v>
      </c>
    </row>
    <row r="71" spans="1:111" s="50" customFormat="1" ht="27.75" customHeight="1">
      <c r="A71" s="29" t="s">
        <v>104</v>
      </c>
      <c r="B71" s="29" t="s">
        <v>105</v>
      </c>
      <c r="C71" s="30" t="s">
        <v>106</v>
      </c>
      <c r="D71" s="29">
        <v>24</v>
      </c>
      <c r="E71" s="30" t="s">
        <v>106</v>
      </c>
      <c r="F71" s="31" t="s">
        <v>107</v>
      </c>
      <c r="G71" s="31" t="s">
        <v>107</v>
      </c>
      <c r="H71" s="29" t="s">
        <v>108</v>
      </c>
      <c r="I71" s="29">
        <v>158154</v>
      </c>
      <c r="J71" s="32"/>
      <c r="K71" s="29" t="s">
        <v>109</v>
      </c>
      <c r="L71" s="33" t="s">
        <v>110</v>
      </c>
      <c r="M71" s="29" t="s">
        <v>111</v>
      </c>
      <c r="N71" s="29" t="s">
        <v>112</v>
      </c>
      <c r="O71" s="29" t="s">
        <v>112</v>
      </c>
      <c r="P71" s="115">
        <v>69</v>
      </c>
      <c r="Q71" s="148">
        <v>213809</v>
      </c>
      <c r="R71" s="117" t="s">
        <v>513</v>
      </c>
      <c r="S71" s="118" t="s">
        <v>514</v>
      </c>
      <c r="T71" s="119" t="s">
        <v>465</v>
      </c>
      <c r="U71" s="120"/>
      <c r="V71" s="121" t="s">
        <v>515</v>
      </c>
      <c r="W71" s="122" t="s">
        <v>516</v>
      </c>
      <c r="X71" s="123">
        <v>1.26</v>
      </c>
      <c r="Y71" s="121" t="s">
        <v>119</v>
      </c>
      <c r="Z71" s="122" t="s">
        <v>120</v>
      </c>
      <c r="AA71" s="123">
        <v>0.96</v>
      </c>
      <c r="AB71" s="121" t="s">
        <v>517</v>
      </c>
      <c r="AC71" s="122" t="s">
        <v>518</v>
      </c>
      <c r="AD71" s="123">
        <v>1.5</v>
      </c>
      <c r="AE71" s="124">
        <f>AVERAGE(X71:AD71)</f>
        <v>1.24</v>
      </c>
      <c r="AF71" s="124"/>
      <c r="AG71" s="125"/>
      <c r="AH71" s="126">
        <v>10</v>
      </c>
      <c r="AI71" s="127">
        <f t="shared" si="0"/>
        <v>10</v>
      </c>
      <c r="AJ71" s="128">
        <f t="shared" si="1"/>
        <v>12.4</v>
      </c>
      <c r="AK71" s="129"/>
      <c r="AL71" s="130"/>
      <c r="AM71" s="130"/>
      <c r="AN71" s="130"/>
      <c r="AO71" s="130"/>
      <c r="AP71" s="131"/>
      <c r="AQ71" s="120"/>
      <c r="AR71" s="132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32"/>
      <c r="BK71" s="120"/>
      <c r="BL71" s="120"/>
      <c r="BM71" s="120"/>
      <c r="BN71" s="132"/>
      <c r="BO71" s="132"/>
      <c r="BP71" s="120"/>
      <c r="BQ71" s="120"/>
      <c r="BR71" s="132"/>
      <c r="BS71" s="132"/>
      <c r="BT71" s="132"/>
      <c r="BU71" s="120"/>
      <c r="BV71" s="120"/>
      <c r="BW71" s="132"/>
      <c r="BX71" s="120"/>
      <c r="BY71" s="120"/>
      <c r="BZ71" s="120"/>
      <c r="CA71" s="132"/>
      <c r="CB71" s="132"/>
      <c r="CC71" s="132"/>
      <c r="CD71" s="120"/>
      <c r="CE71" s="120"/>
      <c r="CF71" s="120"/>
      <c r="CG71" s="120"/>
      <c r="CH71" s="120"/>
      <c r="CI71" s="120"/>
      <c r="CJ71" s="120"/>
      <c r="CK71" s="120"/>
      <c r="CL71" s="120"/>
      <c r="CM71" s="120"/>
      <c r="CN71" s="120"/>
      <c r="CO71" s="120"/>
      <c r="CP71" s="132"/>
      <c r="CQ71" s="120"/>
      <c r="CR71" s="132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33"/>
      <c r="DE71" s="134"/>
      <c r="DF71" s="134"/>
      <c r="DG71" s="142" t="s">
        <v>757</v>
      </c>
    </row>
    <row r="72" spans="1:111" s="50" customFormat="1" ht="27.75" customHeight="1">
      <c r="A72" s="29" t="s">
        <v>104</v>
      </c>
      <c r="B72" s="29" t="s">
        <v>105</v>
      </c>
      <c r="C72" s="30" t="s">
        <v>106</v>
      </c>
      <c r="D72" s="29">
        <v>24</v>
      </c>
      <c r="E72" s="30" t="s">
        <v>106</v>
      </c>
      <c r="F72" s="31" t="s">
        <v>107</v>
      </c>
      <c r="G72" s="31" t="s">
        <v>107</v>
      </c>
      <c r="H72" s="29" t="s">
        <v>108</v>
      </c>
      <c r="I72" s="29">
        <v>158154</v>
      </c>
      <c r="J72" s="32"/>
      <c r="K72" s="29" t="s">
        <v>109</v>
      </c>
      <c r="L72" s="33" t="s">
        <v>110</v>
      </c>
      <c r="M72" s="29" t="s">
        <v>111</v>
      </c>
      <c r="N72" s="29" t="s">
        <v>112</v>
      </c>
      <c r="O72" s="29" t="s">
        <v>112</v>
      </c>
      <c r="P72" s="115">
        <v>70</v>
      </c>
      <c r="Q72" s="116">
        <v>452687</v>
      </c>
      <c r="R72" s="117" t="s">
        <v>519</v>
      </c>
      <c r="S72" s="118" t="s">
        <v>519</v>
      </c>
      <c r="T72" s="119" t="s">
        <v>129</v>
      </c>
      <c r="U72" s="120"/>
      <c r="V72" s="121" t="s">
        <v>520</v>
      </c>
      <c r="W72" s="122" t="s">
        <v>521</v>
      </c>
      <c r="X72" s="123">
        <v>1.09</v>
      </c>
      <c r="Y72" s="121" t="s">
        <v>522</v>
      </c>
      <c r="Z72" s="122" t="s">
        <v>382</v>
      </c>
      <c r="AA72" s="123">
        <v>1.04</v>
      </c>
      <c r="AB72" s="121" t="s">
        <v>523</v>
      </c>
      <c r="AC72" s="122" t="s">
        <v>524</v>
      </c>
      <c r="AD72" s="123">
        <v>1.05</v>
      </c>
      <c r="AE72" s="124">
        <f>AVERAGE(X72:AD72)</f>
        <v>1.0599999999999998</v>
      </c>
      <c r="AF72" s="124"/>
      <c r="AG72" s="125"/>
      <c r="AH72" s="126"/>
      <c r="AI72" s="127">
        <f t="shared" si="0"/>
        <v>0</v>
      </c>
      <c r="AJ72" s="128">
        <f t="shared" si="1"/>
        <v>0</v>
      </c>
      <c r="AK72" s="129"/>
      <c r="AL72" s="130"/>
      <c r="AM72" s="130"/>
      <c r="AN72" s="130"/>
      <c r="AO72" s="130"/>
      <c r="AP72" s="131"/>
      <c r="AQ72" s="120"/>
      <c r="AR72" s="132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32"/>
      <c r="BK72" s="120"/>
      <c r="BL72" s="120"/>
      <c r="BM72" s="120"/>
      <c r="BN72" s="132"/>
      <c r="BO72" s="132"/>
      <c r="BP72" s="120"/>
      <c r="BQ72" s="120"/>
      <c r="BR72" s="132"/>
      <c r="BS72" s="132"/>
      <c r="BT72" s="132"/>
      <c r="BU72" s="120"/>
      <c r="BV72" s="120"/>
      <c r="BW72" s="132"/>
      <c r="BX72" s="120"/>
      <c r="BY72" s="120"/>
      <c r="BZ72" s="120"/>
      <c r="CA72" s="132"/>
      <c r="CB72" s="132"/>
      <c r="CC72" s="132"/>
      <c r="CD72" s="120"/>
      <c r="CE72" s="120"/>
      <c r="CF72" s="120"/>
      <c r="CG72" s="120"/>
      <c r="CH72" s="120"/>
      <c r="CI72" s="120"/>
      <c r="CJ72" s="120"/>
      <c r="CK72" s="120"/>
      <c r="CL72" s="120"/>
      <c r="CM72" s="120"/>
      <c r="CN72" s="120"/>
      <c r="CO72" s="120"/>
      <c r="CP72" s="132"/>
      <c r="CQ72" s="120"/>
      <c r="CR72" s="132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33"/>
      <c r="DE72" s="134"/>
      <c r="DF72" s="134"/>
      <c r="DG72" s="142" t="s">
        <v>757</v>
      </c>
    </row>
    <row r="73" spans="1:111" s="50" customFormat="1" ht="27.75" customHeight="1">
      <c r="A73" s="29" t="s">
        <v>104</v>
      </c>
      <c r="B73" s="29" t="s">
        <v>105</v>
      </c>
      <c r="C73" s="30" t="s">
        <v>106</v>
      </c>
      <c r="D73" s="29">
        <v>28</v>
      </c>
      <c r="E73" s="30" t="s">
        <v>207</v>
      </c>
      <c r="F73" s="31" t="s">
        <v>107</v>
      </c>
      <c r="G73" s="31" t="s">
        <v>107</v>
      </c>
      <c r="H73" s="29" t="s">
        <v>108</v>
      </c>
      <c r="I73" s="29">
        <v>158154</v>
      </c>
      <c r="J73" s="32"/>
      <c r="K73" s="29" t="s">
        <v>109</v>
      </c>
      <c r="L73" s="33" t="s">
        <v>110</v>
      </c>
      <c r="M73" s="29" t="s">
        <v>111</v>
      </c>
      <c r="N73" s="29" t="s">
        <v>112</v>
      </c>
      <c r="O73" s="29" t="s">
        <v>112</v>
      </c>
      <c r="P73" s="115">
        <v>71</v>
      </c>
      <c r="Q73" s="148">
        <v>421064</v>
      </c>
      <c r="R73" s="117" t="s">
        <v>525</v>
      </c>
      <c r="S73" s="118" t="s">
        <v>526</v>
      </c>
      <c r="T73" s="119" t="s">
        <v>527</v>
      </c>
      <c r="U73" s="120"/>
      <c r="V73" s="121" t="s">
        <v>528</v>
      </c>
      <c r="W73" s="122" t="s">
        <v>296</v>
      </c>
      <c r="X73" s="123">
        <v>7.29</v>
      </c>
      <c r="Y73" s="121" t="s">
        <v>529</v>
      </c>
      <c r="Z73" s="122" t="s">
        <v>530</v>
      </c>
      <c r="AA73" s="123">
        <v>7.87</v>
      </c>
      <c r="AB73" s="121" t="s">
        <v>287</v>
      </c>
      <c r="AC73" s="122" t="s">
        <v>288</v>
      </c>
      <c r="AD73" s="123">
        <v>9.05</v>
      </c>
      <c r="AE73" s="124">
        <f>AVERAGE(X73:AD73)</f>
        <v>8.07</v>
      </c>
      <c r="AF73" s="124"/>
      <c r="AG73" s="125"/>
      <c r="AH73" s="126"/>
      <c r="AI73" s="127">
        <f t="shared" si="0"/>
        <v>0</v>
      </c>
      <c r="AJ73" s="128">
        <f t="shared" si="1"/>
        <v>0</v>
      </c>
      <c r="AK73" s="129"/>
      <c r="AL73" s="130"/>
      <c r="AM73" s="130"/>
      <c r="AN73" s="130"/>
      <c r="AO73" s="130"/>
      <c r="AP73" s="131"/>
      <c r="AQ73" s="120"/>
      <c r="AR73" s="132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32"/>
      <c r="BK73" s="120"/>
      <c r="BL73" s="120"/>
      <c r="BM73" s="120"/>
      <c r="BN73" s="132"/>
      <c r="BO73" s="132"/>
      <c r="BP73" s="120"/>
      <c r="BQ73" s="120"/>
      <c r="BR73" s="132"/>
      <c r="BS73" s="132"/>
      <c r="BT73" s="132"/>
      <c r="BU73" s="120"/>
      <c r="BV73" s="120"/>
      <c r="BW73" s="132"/>
      <c r="BX73" s="120"/>
      <c r="BY73" s="120"/>
      <c r="BZ73" s="120"/>
      <c r="CA73" s="132"/>
      <c r="CB73" s="132"/>
      <c r="CC73" s="132"/>
      <c r="CD73" s="120"/>
      <c r="CE73" s="120"/>
      <c r="CF73" s="120"/>
      <c r="CG73" s="120"/>
      <c r="CH73" s="120"/>
      <c r="CI73" s="120"/>
      <c r="CJ73" s="120"/>
      <c r="CK73" s="120"/>
      <c r="CL73" s="120"/>
      <c r="CM73" s="120"/>
      <c r="CN73" s="120"/>
      <c r="CO73" s="120"/>
      <c r="CP73" s="132"/>
      <c r="CQ73" s="120"/>
      <c r="CR73" s="132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33"/>
      <c r="DE73" s="134"/>
      <c r="DF73" s="134"/>
      <c r="DG73" s="142" t="s">
        <v>757</v>
      </c>
    </row>
    <row r="74" spans="1:111" s="50" customFormat="1" ht="27.75" customHeight="1">
      <c r="A74" s="29" t="s">
        <v>104</v>
      </c>
      <c r="B74" s="29" t="s">
        <v>105</v>
      </c>
      <c r="C74" s="30" t="s">
        <v>106</v>
      </c>
      <c r="D74" s="29">
        <v>28</v>
      </c>
      <c r="E74" s="30" t="s">
        <v>207</v>
      </c>
      <c r="F74" s="31" t="s">
        <v>107</v>
      </c>
      <c r="G74" s="31" t="s">
        <v>107</v>
      </c>
      <c r="H74" s="29" t="s">
        <v>108</v>
      </c>
      <c r="I74" s="29">
        <v>158154</v>
      </c>
      <c r="J74" s="32"/>
      <c r="K74" s="29" t="s">
        <v>109</v>
      </c>
      <c r="L74" s="33" t="s">
        <v>110</v>
      </c>
      <c r="M74" s="29" t="s">
        <v>111</v>
      </c>
      <c r="N74" s="29" t="s">
        <v>112</v>
      </c>
      <c r="O74" s="29" t="s">
        <v>112</v>
      </c>
      <c r="P74" s="115">
        <v>72</v>
      </c>
      <c r="Q74" s="148">
        <v>301942</v>
      </c>
      <c r="R74" s="117" t="s">
        <v>531</v>
      </c>
      <c r="S74" s="149" t="s">
        <v>532</v>
      </c>
      <c r="T74" s="119" t="s">
        <v>527</v>
      </c>
      <c r="U74" s="120"/>
      <c r="V74" s="121" t="s">
        <v>533</v>
      </c>
      <c r="W74" s="122" t="s">
        <v>534</v>
      </c>
      <c r="X74" s="123">
        <v>13</v>
      </c>
      <c r="Y74" s="121" t="s">
        <v>535</v>
      </c>
      <c r="Z74" s="122" t="s">
        <v>536</v>
      </c>
      <c r="AA74" s="123">
        <v>15</v>
      </c>
      <c r="AB74" s="121" t="s">
        <v>537</v>
      </c>
      <c r="AC74" s="122" t="s">
        <v>538</v>
      </c>
      <c r="AD74" s="123">
        <v>14.6</v>
      </c>
      <c r="AE74" s="124">
        <f>AVERAGE(X74:AD74)</f>
        <v>14.200000000000001</v>
      </c>
      <c r="AF74" s="124"/>
      <c r="AG74" s="125"/>
      <c r="AH74" s="126"/>
      <c r="AI74" s="127">
        <f t="shared" si="0"/>
        <v>0</v>
      </c>
      <c r="AJ74" s="128">
        <f t="shared" si="1"/>
        <v>0</v>
      </c>
      <c r="AK74" s="129"/>
      <c r="AL74" s="130"/>
      <c r="AM74" s="130"/>
      <c r="AN74" s="130"/>
      <c r="AO74" s="130"/>
      <c r="AP74" s="131"/>
      <c r="AQ74" s="120"/>
      <c r="AR74" s="132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32"/>
      <c r="BK74" s="120"/>
      <c r="BL74" s="120"/>
      <c r="BM74" s="120"/>
      <c r="BN74" s="132"/>
      <c r="BO74" s="132"/>
      <c r="BP74" s="120"/>
      <c r="BQ74" s="120"/>
      <c r="BR74" s="132"/>
      <c r="BS74" s="132"/>
      <c r="BT74" s="132"/>
      <c r="BU74" s="120"/>
      <c r="BV74" s="120"/>
      <c r="BW74" s="132"/>
      <c r="BX74" s="120"/>
      <c r="BY74" s="120"/>
      <c r="BZ74" s="120"/>
      <c r="CA74" s="132"/>
      <c r="CB74" s="132"/>
      <c r="CC74" s="132"/>
      <c r="CD74" s="120"/>
      <c r="CE74" s="120"/>
      <c r="CF74" s="120"/>
      <c r="CG74" s="120"/>
      <c r="CH74" s="120"/>
      <c r="CI74" s="120"/>
      <c r="CJ74" s="120"/>
      <c r="CK74" s="120"/>
      <c r="CL74" s="120"/>
      <c r="CM74" s="120"/>
      <c r="CN74" s="120"/>
      <c r="CO74" s="120"/>
      <c r="CP74" s="132"/>
      <c r="CQ74" s="120"/>
      <c r="CR74" s="132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  <c r="DC74" s="120"/>
      <c r="DD74" s="133"/>
      <c r="DE74" s="134"/>
      <c r="DF74" s="134"/>
      <c r="DG74" s="142" t="s">
        <v>757</v>
      </c>
    </row>
    <row r="75" spans="1:111" s="50" customFormat="1" ht="27.75" customHeight="1">
      <c r="A75" s="29" t="s">
        <v>104</v>
      </c>
      <c r="B75" s="29" t="s">
        <v>105</v>
      </c>
      <c r="C75" s="30" t="s">
        <v>106</v>
      </c>
      <c r="D75" s="29">
        <v>28</v>
      </c>
      <c r="E75" s="30" t="s">
        <v>207</v>
      </c>
      <c r="F75" s="31" t="s">
        <v>107</v>
      </c>
      <c r="G75" s="31" t="s">
        <v>107</v>
      </c>
      <c r="H75" s="29" t="s">
        <v>108</v>
      </c>
      <c r="I75" s="29">
        <v>158154</v>
      </c>
      <c r="J75" s="32"/>
      <c r="K75" s="29" t="s">
        <v>109</v>
      </c>
      <c r="L75" s="33" t="s">
        <v>110</v>
      </c>
      <c r="M75" s="29" t="s">
        <v>111</v>
      </c>
      <c r="N75" s="29" t="s">
        <v>112</v>
      </c>
      <c r="O75" s="29" t="s">
        <v>112</v>
      </c>
      <c r="P75" s="115">
        <v>73</v>
      </c>
      <c r="Q75" s="148">
        <v>341473</v>
      </c>
      <c r="R75" s="117" t="s">
        <v>539</v>
      </c>
      <c r="S75" s="118" t="s">
        <v>540</v>
      </c>
      <c r="T75" s="119" t="s">
        <v>129</v>
      </c>
      <c r="U75" s="120"/>
      <c r="V75" s="121" t="s">
        <v>541</v>
      </c>
      <c r="W75" s="139" t="s">
        <v>542</v>
      </c>
      <c r="X75" s="137">
        <v>4.75</v>
      </c>
      <c r="Y75" s="138" t="s">
        <v>119</v>
      </c>
      <c r="Z75" s="139" t="s">
        <v>120</v>
      </c>
      <c r="AA75" s="137">
        <v>6.9</v>
      </c>
      <c r="AB75" s="138" t="s">
        <v>543</v>
      </c>
      <c r="AC75" s="139" t="s">
        <v>544</v>
      </c>
      <c r="AD75" s="137">
        <v>3.85</v>
      </c>
      <c r="AE75" s="124">
        <f>AVERAGE(X75:AD75)</f>
        <v>5.166666666666667</v>
      </c>
      <c r="AF75" s="124"/>
      <c r="AG75" s="125"/>
      <c r="AH75" s="126"/>
      <c r="AI75" s="127">
        <f t="shared" si="0"/>
        <v>0</v>
      </c>
      <c r="AJ75" s="128">
        <f t="shared" si="1"/>
        <v>0</v>
      </c>
      <c r="AK75" s="129"/>
      <c r="AL75" s="130"/>
      <c r="AM75" s="130"/>
      <c r="AN75" s="130"/>
      <c r="AO75" s="130"/>
      <c r="AP75" s="131"/>
      <c r="AQ75" s="120"/>
      <c r="AR75" s="132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32"/>
      <c r="BK75" s="120"/>
      <c r="BL75" s="120"/>
      <c r="BM75" s="120"/>
      <c r="BN75" s="132"/>
      <c r="BO75" s="132"/>
      <c r="BP75" s="120"/>
      <c r="BQ75" s="120"/>
      <c r="BR75" s="132"/>
      <c r="BS75" s="132"/>
      <c r="BT75" s="132"/>
      <c r="BU75" s="120"/>
      <c r="BV75" s="120"/>
      <c r="BW75" s="132"/>
      <c r="BX75" s="120"/>
      <c r="BY75" s="120"/>
      <c r="BZ75" s="120"/>
      <c r="CA75" s="132"/>
      <c r="CB75" s="132"/>
      <c r="CC75" s="132"/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32"/>
      <c r="CQ75" s="120"/>
      <c r="CR75" s="132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33"/>
      <c r="DE75" s="134"/>
      <c r="DF75" s="134"/>
      <c r="DG75" s="142" t="s">
        <v>757</v>
      </c>
    </row>
    <row r="76" spans="1:111" s="50" customFormat="1" ht="27.75" customHeight="1">
      <c r="A76" s="29" t="s">
        <v>104</v>
      </c>
      <c r="B76" s="29" t="s">
        <v>105</v>
      </c>
      <c r="C76" s="30" t="s">
        <v>106</v>
      </c>
      <c r="D76" s="29">
        <v>24</v>
      </c>
      <c r="E76" s="30" t="s">
        <v>106</v>
      </c>
      <c r="F76" s="31" t="s">
        <v>107</v>
      </c>
      <c r="G76" s="31" t="s">
        <v>107</v>
      </c>
      <c r="H76" s="29" t="s">
        <v>108</v>
      </c>
      <c r="I76" s="29">
        <v>158154</v>
      </c>
      <c r="J76" s="32"/>
      <c r="K76" s="29" t="s">
        <v>109</v>
      </c>
      <c r="L76" s="33" t="s">
        <v>110</v>
      </c>
      <c r="M76" s="29" t="s">
        <v>111</v>
      </c>
      <c r="N76" s="29" t="s">
        <v>112</v>
      </c>
      <c r="O76" s="29" t="s">
        <v>112</v>
      </c>
      <c r="P76" s="115">
        <v>74</v>
      </c>
      <c r="Q76" s="116">
        <v>223504</v>
      </c>
      <c r="R76" s="117" t="s">
        <v>545</v>
      </c>
      <c r="S76" s="118" t="s">
        <v>546</v>
      </c>
      <c r="T76" s="119" t="s">
        <v>547</v>
      </c>
      <c r="U76" s="120"/>
      <c r="V76" s="121" t="s">
        <v>548</v>
      </c>
      <c r="W76" s="122" t="s">
        <v>549</v>
      </c>
      <c r="X76" s="123">
        <v>34.52</v>
      </c>
      <c r="Y76" s="121" t="s">
        <v>550</v>
      </c>
      <c r="Z76" s="122" t="s">
        <v>551</v>
      </c>
      <c r="AA76" s="123">
        <v>31.34</v>
      </c>
      <c r="AB76" s="121" t="s">
        <v>552</v>
      </c>
      <c r="AC76" s="122" t="s">
        <v>553</v>
      </c>
      <c r="AD76" s="123">
        <v>38.3</v>
      </c>
      <c r="AE76" s="124">
        <f>AVERAGE(X76:AD76)</f>
        <v>34.72</v>
      </c>
      <c r="AF76" s="124"/>
      <c r="AG76" s="125"/>
      <c r="AH76" s="126"/>
      <c r="AI76" s="127">
        <f t="shared" si="0"/>
        <v>0</v>
      </c>
      <c r="AJ76" s="128">
        <f t="shared" si="1"/>
        <v>0</v>
      </c>
      <c r="AK76" s="129"/>
      <c r="AL76" s="130"/>
      <c r="AM76" s="130"/>
      <c r="AN76" s="130"/>
      <c r="AO76" s="130"/>
      <c r="AP76" s="131"/>
      <c r="AQ76" s="120"/>
      <c r="AR76" s="132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32"/>
      <c r="BK76" s="120"/>
      <c r="BL76" s="120"/>
      <c r="BM76" s="120"/>
      <c r="BN76" s="132"/>
      <c r="BO76" s="132"/>
      <c r="BP76" s="120"/>
      <c r="BQ76" s="120"/>
      <c r="BR76" s="132"/>
      <c r="BS76" s="132"/>
      <c r="BT76" s="132"/>
      <c r="BU76" s="120"/>
      <c r="BV76" s="120"/>
      <c r="BW76" s="132"/>
      <c r="BX76" s="120"/>
      <c r="BY76" s="120"/>
      <c r="BZ76" s="120"/>
      <c r="CA76" s="132"/>
      <c r="CB76" s="132"/>
      <c r="CC76" s="132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32"/>
      <c r="CQ76" s="120"/>
      <c r="CR76" s="132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33"/>
      <c r="DE76" s="134"/>
      <c r="DF76" s="134"/>
      <c r="DG76" s="142" t="s">
        <v>757</v>
      </c>
    </row>
    <row r="77" spans="1:111" s="50" customFormat="1" ht="27.75" customHeight="1">
      <c r="A77" s="29" t="s">
        <v>104</v>
      </c>
      <c r="B77" s="29" t="s">
        <v>105</v>
      </c>
      <c r="C77" s="30" t="s">
        <v>106</v>
      </c>
      <c r="D77" s="29">
        <v>24</v>
      </c>
      <c r="E77" s="30" t="s">
        <v>106</v>
      </c>
      <c r="F77" s="31" t="s">
        <v>107</v>
      </c>
      <c r="G77" s="31" t="s">
        <v>107</v>
      </c>
      <c r="H77" s="29" t="s">
        <v>108</v>
      </c>
      <c r="I77" s="29">
        <v>158154</v>
      </c>
      <c r="J77" s="32"/>
      <c r="K77" s="29" t="s">
        <v>109</v>
      </c>
      <c r="L77" s="33" t="s">
        <v>181</v>
      </c>
      <c r="M77" s="29" t="s">
        <v>111</v>
      </c>
      <c r="N77" s="29" t="s">
        <v>112</v>
      </c>
      <c r="O77" s="29" t="s">
        <v>112</v>
      </c>
      <c r="P77" s="115">
        <v>75</v>
      </c>
      <c r="Q77" s="136">
        <v>390147</v>
      </c>
      <c r="R77" s="117" t="s">
        <v>554</v>
      </c>
      <c r="S77" s="153" t="s">
        <v>555</v>
      </c>
      <c r="T77" s="119" t="s">
        <v>129</v>
      </c>
      <c r="U77" s="120"/>
      <c r="V77" s="121" t="s">
        <v>556</v>
      </c>
      <c r="W77" s="122" t="s">
        <v>557</v>
      </c>
      <c r="X77" s="123">
        <v>0.22</v>
      </c>
      <c r="Y77" s="121" t="s">
        <v>558</v>
      </c>
      <c r="Z77" s="122" t="s">
        <v>559</v>
      </c>
      <c r="AA77" s="123">
        <v>0.15</v>
      </c>
      <c r="AB77" s="121"/>
      <c r="AC77" s="122"/>
      <c r="AD77" s="123"/>
      <c r="AE77" s="124">
        <f>AVERAGE(X77:AD77)</f>
        <v>0.185</v>
      </c>
      <c r="AF77" s="124"/>
      <c r="AG77" s="125">
        <v>100</v>
      </c>
      <c r="AH77" s="126"/>
      <c r="AI77" s="127">
        <f t="shared" si="0"/>
        <v>100</v>
      </c>
      <c r="AJ77" s="128">
        <f t="shared" si="1"/>
        <v>18.5</v>
      </c>
      <c r="AK77" s="129"/>
      <c r="AL77" s="130"/>
      <c r="AM77" s="130"/>
      <c r="AN77" s="130"/>
      <c r="AO77" s="130"/>
      <c r="AP77" s="131"/>
      <c r="AQ77" s="120"/>
      <c r="AR77" s="132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32"/>
      <c r="BK77" s="120"/>
      <c r="BL77" s="120"/>
      <c r="BM77" s="120"/>
      <c r="BN77" s="132"/>
      <c r="BO77" s="132"/>
      <c r="BP77" s="120"/>
      <c r="BQ77" s="120"/>
      <c r="BR77" s="132"/>
      <c r="BS77" s="132"/>
      <c r="BT77" s="132"/>
      <c r="BU77" s="120"/>
      <c r="BV77" s="120"/>
      <c r="BW77" s="132"/>
      <c r="BX77" s="120"/>
      <c r="BY77" s="120"/>
      <c r="BZ77" s="120"/>
      <c r="CA77" s="132"/>
      <c r="CB77" s="132"/>
      <c r="CC77" s="132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32"/>
      <c r="CQ77" s="120"/>
      <c r="CR77" s="132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33"/>
      <c r="DE77" s="134"/>
      <c r="DF77" s="134"/>
      <c r="DG77" s="142" t="s">
        <v>757</v>
      </c>
    </row>
    <row r="78" spans="1:111" s="50" customFormat="1" ht="27.75" customHeight="1">
      <c r="A78" s="29" t="s">
        <v>104</v>
      </c>
      <c r="B78" s="29" t="s">
        <v>105</v>
      </c>
      <c r="C78" s="30" t="s">
        <v>106</v>
      </c>
      <c r="D78" s="29">
        <v>24</v>
      </c>
      <c r="E78" s="30" t="s">
        <v>106</v>
      </c>
      <c r="F78" s="31" t="s">
        <v>107</v>
      </c>
      <c r="G78" s="31" t="s">
        <v>107</v>
      </c>
      <c r="H78" s="29" t="s">
        <v>108</v>
      </c>
      <c r="I78" s="29">
        <v>158154</v>
      </c>
      <c r="J78" s="32"/>
      <c r="K78" s="29" t="s">
        <v>109</v>
      </c>
      <c r="L78" s="33" t="s">
        <v>181</v>
      </c>
      <c r="M78" s="29" t="s">
        <v>111</v>
      </c>
      <c r="N78" s="29" t="s">
        <v>112</v>
      </c>
      <c r="O78" s="29" t="s">
        <v>112</v>
      </c>
      <c r="P78" s="115">
        <v>76</v>
      </c>
      <c r="Q78" s="136">
        <v>390147</v>
      </c>
      <c r="R78" s="117" t="s">
        <v>560</v>
      </c>
      <c r="S78" s="153" t="s">
        <v>561</v>
      </c>
      <c r="T78" s="119" t="s">
        <v>129</v>
      </c>
      <c r="U78" s="120"/>
      <c r="V78" s="121" t="s">
        <v>556</v>
      </c>
      <c r="W78" s="122" t="s">
        <v>557</v>
      </c>
      <c r="X78" s="123">
        <v>0.26</v>
      </c>
      <c r="Y78" s="121" t="s">
        <v>562</v>
      </c>
      <c r="Z78" s="122" t="s">
        <v>452</v>
      </c>
      <c r="AA78" s="123">
        <v>0.17</v>
      </c>
      <c r="AB78" s="121"/>
      <c r="AC78" s="122"/>
      <c r="AD78" s="123"/>
      <c r="AE78" s="124">
        <f>AVERAGE(X78:AD78)</f>
        <v>0.21500000000000002</v>
      </c>
      <c r="AF78" s="124"/>
      <c r="AG78" s="125">
        <v>100</v>
      </c>
      <c r="AH78" s="126"/>
      <c r="AI78" s="127">
        <f t="shared" si="0"/>
        <v>100</v>
      </c>
      <c r="AJ78" s="128">
        <f t="shared" si="1"/>
        <v>21.500000000000004</v>
      </c>
      <c r="AK78" s="129"/>
      <c r="AL78" s="130"/>
      <c r="AM78" s="130"/>
      <c r="AN78" s="130"/>
      <c r="AO78" s="130"/>
      <c r="AP78" s="131"/>
      <c r="AQ78" s="120"/>
      <c r="AR78" s="132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32"/>
      <c r="BK78" s="120"/>
      <c r="BL78" s="120"/>
      <c r="BM78" s="120"/>
      <c r="BN78" s="132"/>
      <c r="BO78" s="132"/>
      <c r="BP78" s="120"/>
      <c r="BQ78" s="120"/>
      <c r="BR78" s="132"/>
      <c r="BS78" s="132"/>
      <c r="BT78" s="132"/>
      <c r="BU78" s="120"/>
      <c r="BV78" s="120"/>
      <c r="BW78" s="132"/>
      <c r="BX78" s="120"/>
      <c r="BY78" s="120"/>
      <c r="BZ78" s="120"/>
      <c r="CA78" s="132"/>
      <c r="CB78" s="132"/>
      <c r="CC78" s="132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0"/>
      <c r="CO78" s="120"/>
      <c r="CP78" s="132"/>
      <c r="CQ78" s="120"/>
      <c r="CR78" s="132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33"/>
      <c r="DE78" s="134"/>
      <c r="DF78" s="134"/>
      <c r="DG78" s="142" t="s">
        <v>757</v>
      </c>
    </row>
    <row r="79" spans="1:111" s="50" customFormat="1" ht="27.75" customHeight="1">
      <c r="A79" s="29" t="s">
        <v>104</v>
      </c>
      <c r="B79" s="29" t="s">
        <v>105</v>
      </c>
      <c r="C79" s="30" t="s">
        <v>106</v>
      </c>
      <c r="D79" s="29">
        <v>24</v>
      </c>
      <c r="E79" s="30" t="s">
        <v>106</v>
      </c>
      <c r="F79" s="31" t="s">
        <v>107</v>
      </c>
      <c r="G79" s="31" t="s">
        <v>107</v>
      </c>
      <c r="H79" s="29" t="s">
        <v>108</v>
      </c>
      <c r="I79" s="29">
        <v>158154</v>
      </c>
      <c r="J79" s="32"/>
      <c r="K79" s="29" t="s">
        <v>109</v>
      </c>
      <c r="L79" s="33" t="s">
        <v>181</v>
      </c>
      <c r="M79" s="29" t="s">
        <v>111</v>
      </c>
      <c r="N79" s="29" t="s">
        <v>112</v>
      </c>
      <c r="O79" s="29" t="s">
        <v>112</v>
      </c>
      <c r="P79" s="115">
        <v>77</v>
      </c>
      <c r="Q79" s="136">
        <v>340989</v>
      </c>
      <c r="R79" s="117" t="s">
        <v>563</v>
      </c>
      <c r="S79" s="118" t="s">
        <v>564</v>
      </c>
      <c r="T79" s="119" t="s">
        <v>129</v>
      </c>
      <c r="U79" s="120"/>
      <c r="V79" s="121" t="s">
        <v>556</v>
      </c>
      <c r="W79" s="122" t="s">
        <v>557</v>
      </c>
      <c r="X79" s="123">
        <v>0.26</v>
      </c>
      <c r="Y79" s="121" t="s">
        <v>565</v>
      </c>
      <c r="Z79" s="122" t="s">
        <v>566</v>
      </c>
      <c r="AA79" s="123">
        <v>0.31</v>
      </c>
      <c r="AB79" s="121"/>
      <c r="AC79" s="122"/>
      <c r="AD79" s="123"/>
      <c r="AE79" s="124">
        <f>AVERAGE(X79:AD79)</f>
        <v>0.28500000000000003</v>
      </c>
      <c r="AF79" s="124"/>
      <c r="AG79" s="125">
        <v>100</v>
      </c>
      <c r="AH79" s="126"/>
      <c r="AI79" s="127">
        <f t="shared" si="0"/>
        <v>100</v>
      </c>
      <c r="AJ79" s="128">
        <f t="shared" si="1"/>
        <v>28.500000000000004</v>
      </c>
      <c r="AK79" s="129"/>
      <c r="AL79" s="130"/>
      <c r="AM79" s="130"/>
      <c r="AN79" s="130"/>
      <c r="AO79" s="130"/>
      <c r="AP79" s="131"/>
      <c r="AQ79" s="120"/>
      <c r="AR79" s="132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32"/>
      <c r="BK79" s="120"/>
      <c r="BL79" s="120"/>
      <c r="BM79" s="120"/>
      <c r="BN79" s="132"/>
      <c r="BO79" s="132"/>
      <c r="BP79" s="120"/>
      <c r="BQ79" s="120"/>
      <c r="BR79" s="132"/>
      <c r="BS79" s="132"/>
      <c r="BT79" s="132"/>
      <c r="BU79" s="120"/>
      <c r="BV79" s="120"/>
      <c r="BW79" s="132"/>
      <c r="BX79" s="120"/>
      <c r="BY79" s="120"/>
      <c r="BZ79" s="120"/>
      <c r="CA79" s="132"/>
      <c r="CB79" s="132"/>
      <c r="CC79" s="132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32"/>
      <c r="CQ79" s="120"/>
      <c r="CR79" s="132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33"/>
      <c r="DE79" s="134"/>
      <c r="DF79" s="134"/>
      <c r="DG79" s="142" t="s">
        <v>757</v>
      </c>
    </row>
    <row r="80" spans="1:111" s="50" customFormat="1" ht="27.75" customHeight="1">
      <c r="A80" s="29" t="s">
        <v>104</v>
      </c>
      <c r="B80" s="29" t="s">
        <v>105</v>
      </c>
      <c r="C80" s="30" t="s">
        <v>106</v>
      </c>
      <c r="D80" s="29">
        <v>24</v>
      </c>
      <c r="E80" s="30" t="s">
        <v>106</v>
      </c>
      <c r="F80" s="31" t="s">
        <v>107</v>
      </c>
      <c r="G80" s="31" t="s">
        <v>107</v>
      </c>
      <c r="H80" s="29" t="s">
        <v>108</v>
      </c>
      <c r="I80" s="29">
        <v>158154</v>
      </c>
      <c r="J80" s="32"/>
      <c r="K80" s="29" t="s">
        <v>109</v>
      </c>
      <c r="L80" s="33" t="s">
        <v>181</v>
      </c>
      <c r="M80" s="29" t="s">
        <v>111</v>
      </c>
      <c r="N80" s="29" t="s">
        <v>112</v>
      </c>
      <c r="O80" s="29" t="s">
        <v>112</v>
      </c>
      <c r="P80" s="115">
        <v>78</v>
      </c>
      <c r="Q80" s="116">
        <v>368684</v>
      </c>
      <c r="R80" s="117" t="s">
        <v>567</v>
      </c>
      <c r="S80" s="118" t="s">
        <v>568</v>
      </c>
      <c r="T80" s="119" t="s">
        <v>129</v>
      </c>
      <c r="U80" s="120"/>
      <c r="V80" s="121" t="s">
        <v>569</v>
      </c>
      <c r="W80" s="122" t="s">
        <v>570</v>
      </c>
      <c r="X80" s="123">
        <v>1</v>
      </c>
      <c r="Y80" s="121" t="s">
        <v>272</v>
      </c>
      <c r="Z80" s="122" t="s">
        <v>273</v>
      </c>
      <c r="AA80" s="123">
        <v>0.59</v>
      </c>
      <c r="AB80" s="121"/>
      <c r="AC80" s="122"/>
      <c r="AD80" s="123"/>
      <c r="AE80" s="124">
        <f>AVERAGE(X80:AD80)</f>
        <v>0.7949999999999999</v>
      </c>
      <c r="AF80" s="124"/>
      <c r="AG80" s="125"/>
      <c r="AH80" s="126"/>
      <c r="AI80" s="127">
        <f t="shared" si="0"/>
        <v>0</v>
      </c>
      <c r="AJ80" s="128">
        <f t="shared" si="1"/>
        <v>0</v>
      </c>
      <c r="AK80" s="129"/>
      <c r="AL80" s="130"/>
      <c r="AM80" s="130"/>
      <c r="AN80" s="130"/>
      <c r="AO80" s="130"/>
      <c r="AP80" s="131"/>
      <c r="AQ80" s="120"/>
      <c r="AR80" s="132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32"/>
      <c r="BK80" s="120"/>
      <c r="BL80" s="120"/>
      <c r="BM80" s="120"/>
      <c r="BN80" s="132"/>
      <c r="BO80" s="132"/>
      <c r="BP80" s="120"/>
      <c r="BQ80" s="120"/>
      <c r="BR80" s="132"/>
      <c r="BS80" s="132"/>
      <c r="BT80" s="132"/>
      <c r="BU80" s="120"/>
      <c r="BV80" s="120"/>
      <c r="BW80" s="132"/>
      <c r="BX80" s="120"/>
      <c r="BY80" s="120"/>
      <c r="BZ80" s="120"/>
      <c r="CA80" s="132"/>
      <c r="CB80" s="132"/>
      <c r="CC80" s="132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132"/>
      <c r="CQ80" s="120"/>
      <c r="CR80" s="132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33"/>
      <c r="DE80" s="134"/>
      <c r="DF80" s="134"/>
      <c r="DG80" s="142" t="s">
        <v>757</v>
      </c>
    </row>
    <row r="81" spans="1:111" s="50" customFormat="1" ht="27.75" customHeight="1">
      <c r="A81" s="29" t="s">
        <v>104</v>
      </c>
      <c r="B81" s="29" t="s">
        <v>105</v>
      </c>
      <c r="C81" s="30" t="s">
        <v>106</v>
      </c>
      <c r="D81" s="29">
        <v>24</v>
      </c>
      <c r="E81" s="30" t="s">
        <v>106</v>
      </c>
      <c r="F81" s="31" t="s">
        <v>107</v>
      </c>
      <c r="G81" s="31" t="s">
        <v>107</v>
      </c>
      <c r="H81" s="29" t="s">
        <v>108</v>
      </c>
      <c r="I81" s="29">
        <v>158154</v>
      </c>
      <c r="J81" s="32"/>
      <c r="K81" s="29" t="s">
        <v>109</v>
      </c>
      <c r="L81" s="33" t="s">
        <v>181</v>
      </c>
      <c r="M81" s="29" t="s">
        <v>111</v>
      </c>
      <c r="N81" s="29" t="s">
        <v>112</v>
      </c>
      <c r="O81" s="29" t="s">
        <v>112</v>
      </c>
      <c r="P81" s="115">
        <v>79</v>
      </c>
      <c r="Q81" s="136">
        <v>238192</v>
      </c>
      <c r="R81" s="117" t="s">
        <v>571</v>
      </c>
      <c r="S81" s="150" t="s">
        <v>572</v>
      </c>
      <c r="T81" s="119" t="s">
        <v>129</v>
      </c>
      <c r="U81" s="120"/>
      <c r="V81" s="121" t="s">
        <v>264</v>
      </c>
      <c r="W81" s="122" t="s">
        <v>265</v>
      </c>
      <c r="X81" s="123">
        <v>2.45</v>
      </c>
      <c r="Y81" s="121" t="s">
        <v>505</v>
      </c>
      <c r="Z81" s="122" t="s">
        <v>164</v>
      </c>
      <c r="AA81" s="123">
        <v>4.98</v>
      </c>
      <c r="AB81" s="121" t="s">
        <v>573</v>
      </c>
      <c r="AC81" s="122" t="s">
        <v>574</v>
      </c>
      <c r="AD81" s="123">
        <v>2.5</v>
      </c>
      <c r="AE81" s="124">
        <f>AVERAGE(X81:AD81)</f>
        <v>3.31</v>
      </c>
      <c r="AF81" s="124"/>
      <c r="AG81" s="125"/>
      <c r="AH81" s="126"/>
      <c r="AI81" s="127">
        <f t="shared" si="0"/>
        <v>0</v>
      </c>
      <c r="AJ81" s="128">
        <f t="shared" si="1"/>
        <v>0</v>
      </c>
      <c r="AK81" s="129"/>
      <c r="AL81" s="130"/>
      <c r="AM81" s="130"/>
      <c r="AN81" s="130"/>
      <c r="AO81" s="130"/>
      <c r="AP81" s="131"/>
      <c r="AQ81" s="120"/>
      <c r="AR81" s="132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32"/>
      <c r="BK81" s="120"/>
      <c r="BL81" s="120"/>
      <c r="BM81" s="120"/>
      <c r="BN81" s="132"/>
      <c r="BO81" s="132"/>
      <c r="BP81" s="120"/>
      <c r="BQ81" s="120"/>
      <c r="BR81" s="132"/>
      <c r="BS81" s="132"/>
      <c r="BT81" s="132"/>
      <c r="BU81" s="120"/>
      <c r="BV81" s="120"/>
      <c r="BW81" s="132"/>
      <c r="BX81" s="120"/>
      <c r="BY81" s="120"/>
      <c r="BZ81" s="120"/>
      <c r="CA81" s="132"/>
      <c r="CB81" s="132"/>
      <c r="CC81" s="132"/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  <c r="CN81" s="120"/>
      <c r="CO81" s="120"/>
      <c r="CP81" s="132"/>
      <c r="CQ81" s="120"/>
      <c r="CR81" s="132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33"/>
      <c r="DE81" s="134"/>
      <c r="DF81" s="134"/>
      <c r="DG81" s="142" t="s">
        <v>757</v>
      </c>
    </row>
    <row r="82" spans="1:111" s="50" customFormat="1" ht="27.75" customHeight="1">
      <c r="A82" s="29" t="s">
        <v>104</v>
      </c>
      <c r="B82" s="29" t="s">
        <v>105</v>
      </c>
      <c r="C82" s="30" t="s">
        <v>106</v>
      </c>
      <c r="D82" s="29">
        <v>24</v>
      </c>
      <c r="E82" s="30" t="s">
        <v>106</v>
      </c>
      <c r="F82" s="31" t="s">
        <v>107</v>
      </c>
      <c r="G82" s="31" t="s">
        <v>107</v>
      </c>
      <c r="H82" s="29" t="s">
        <v>108</v>
      </c>
      <c r="I82" s="29">
        <v>158154</v>
      </c>
      <c r="J82" s="32"/>
      <c r="K82" s="29" t="s">
        <v>109</v>
      </c>
      <c r="L82" s="33" t="s">
        <v>181</v>
      </c>
      <c r="M82" s="29" t="s">
        <v>111</v>
      </c>
      <c r="N82" s="29" t="s">
        <v>112</v>
      </c>
      <c r="O82" s="29" t="s">
        <v>112</v>
      </c>
      <c r="P82" s="115">
        <v>80</v>
      </c>
      <c r="Q82" s="116">
        <v>457726</v>
      </c>
      <c r="R82" s="117" t="s">
        <v>575</v>
      </c>
      <c r="S82" s="118" t="s">
        <v>576</v>
      </c>
      <c r="T82" s="119" t="s">
        <v>577</v>
      </c>
      <c r="U82" s="120"/>
      <c r="V82" s="121" t="s">
        <v>159</v>
      </c>
      <c r="W82" s="122" t="s">
        <v>160</v>
      </c>
      <c r="X82" s="123">
        <v>0.34</v>
      </c>
      <c r="Y82" s="121" t="s">
        <v>578</v>
      </c>
      <c r="Z82" s="122" t="s">
        <v>579</v>
      </c>
      <c r="AA82" s="123">
        <v>0.72</v>
      </c>
      <c r="AB82" s="121" t="s">
        <v>237</v>
      </c>
      <c r="AC82" s="122" t="s">
        <v>238</v>
      </c>
      <c r="AD82" s="123">
        <v>0.4</v>
      </c>
      <c r="AE82" s="124">
        <f>AVERAGE(X82:AD82)</f>
        <v>0.48666666666666664</v>
      </c>
      <c r="AF82" s="124"/>
      <c r="AG82" s="125">
        <v>20</v>
      </c>
      <c r="AH82" s="126"/>
      <c r="AI82" s="127">
        <f t="shared" si="0"/>
        <v>20</v>
      </c>
      <c r="AJ82" s="128">
        <f t="shared" si="1"/>
        <v>9.733333333333333</v>
      </c>
      <c r="AK82" s="129"/>
      <c r="AL82" s="130"/>
      <c r="AM82" s="130"/>
      <c r="AN82" s="130"/>
      <c r="AO82" s="130"/>
      <c r="AP82" s="131"/>
      <c r="AQ82" s="120"/>
      <c r="AR82" s="132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32"/>
      <c r="BK82" s="120"/>
      <c r="BL82" s="120"/>
      <c r="BM82" s="120"/>
      <c r="BN82" s="132"/>
      <c r="BO82" s="132"/>
      <c r="BP82" s="120"/>
      <c r="BQ82" s="120"/>
      <c r="BR82" s="132"/>
      <c r="BS82" s="132"/>
      <c r="BT82" s="132"/>
      <c r="BU82" s="120"/>
      <c r="BV82" s="120"/>
      <c r="BW82" s="132"/>
      <c r="BX82" s="120"/>
      <c r="BY82" s="120"/>
      <c r="BZ82" s="120"/>
      <c r="CA82" s="132"/>
      <c r="CB82" s="132"/>
      <c r="CC82" s="132"/>
      <c r="CD82" s="120"/>
      <c r="CE82" s="120"/>
      <c r="CF82" s="120"/>
      <c r="CG82" s="120"/>
      <c r="CH82" s="120"/>
      <c r="CI82" s="120"/>
      <c r="CJ82" s="120"/>
      <c r="CK82" s="120"/>
      <c r="CL82" s="120"/>
      <c r="CM82" s="120"/>
      <c r="CN82" s="120"/>
      <c r="CO82" s="120"/>
      <c r="CP82" s="132"/>
      <c r="CQ82" s="120"/>
      <c r="CR82" s="132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33"/>
      <c r="DE82" s="134"/>
      <c r="DF82" s="134"/>
      <c r="DG82" s="142" t="s">
        <v>757</v>
      </c>
    </row>
    <row r="83" spans="1:111" s="50" customFormat="1" ht="27.75" customHeight="1">
      <c r="A83" s="29" t="s">
        <v>104</v>
      </c>
      <c r="B83" s="29" t="s">
        <v>105</v>
      </c>
      <c r="C83" s="30" t="s">
        <v>106</v>
      </c>
      <c r="D83" s="29">
        <v>24</v>
      </c>
      <c r="E83" s="30" t="s">
        <v>106</v>
      </c>
      <c r="F83" s="31" t="s">
        <v>107</v>
      </c>
      <c r="G83" s="31" t="s">
        <v>107</v>
      </c>
      <c r="H83" s="29" t="s">
        <v>108</v>
      </c>
      <c r="I83" s="29">
        <v>158154</v>
      </c>
      <c r="J83" s="32"/>
      <c r="K83" s="29" t="s">
        <v>109</v>
      </c>
      <c r="L83" s="33" t="s">
        <v>181</v>
      </c>
      <c r="M83" s="29" t="s">
        <v>111</v>
      </c>
      <c r="N83" s="29" t="s">
        <v>112</v>
      </c>
      <c r="O83" s="29" t="s">
        <v>112</v>
      </c>
      <c r="P83" s="115">
        <v>81</v>
      </c>
      <c r="Q83" s="116">
        <v>454319</v>
      </c>
      <c r="R83" s="117" t="s">
        <v>580</v>
      </c>
      <c r="S83" s="118" t="s">
        <v>581</v>
      </c>
      <c r="T83" s="119" t="s">
        <v>577</v>
      </c>
      <c r="U83" s="120"/>
      <c r="V83" s="121" t="s">
        <v>237</v>
      </c>
      <c r="W83" s="122" t="s">
        <v>238</v>
      </c>
      <c r="X83" s="123">
        <v>0.4</v>
      </c>
      <c r="Y83" s="121" t="s">
        <v>582</v>
      </c>
      <c r="Z83" s="122" t="s">
        <v>583</v>
      </c>
      <c r="AA83" s="123">
        <v>0.55</v>
      </c>
      <c r="AB83" s="121"/>
      <c r="AC83" s="122"/>
      <c r="AD83" s="123"/>
      <c r="AE83" s="124">
        <f>AVERAGE(X83:AD83)</f>
        <v>0.47500000000000003</v>
      </c>
      <c r="AF83" s="124"/>
      <c r="AG83" s="125">
        <v>50</v>
      </c>
      <c r="AH83" s="126"/>
      <c r="AI83" s="127">
        <f t="shared" si="0"/>
        <v>50</v>
      </c>
      <c r="AJ83" s="128">
        <f t="shared" si="1"/>
        <v>23.75</v>
      </c>
      <c r="AK83" s="129"/>
      <c r="AL83" s="130"/>
      <c r="AM83" s="130"/>
      <c r="AN83" s="130"/>
      <c r="AO83" s="130"/>
      <c r="AP83" s="131"/>
      <c r="AQ83" s="120"/>
      <c r="AR83" s="132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32"/>
      <c r="BK83" s="120"/>
      <c r="BL83" s="120"/>
      <c r="BM83" s="120"/>
      <c r="BN83" s="132"/>
      <c r="BO83" s="132"/>
      <c r="BP83" s="120"/>
      <c r="BQ83" s="120"/>
      <c r="BR83" s="132"/>
      <c r="BS83" s="132"/>
      <c r="BT83" s="132"/>
      <c r="BU83" s="120"/>
      <c r="BV83" s="120"/>
      <c r="BW83" s="132"/>
      <c r="BX83" s="120"/>
      <c r="BY83" s="120"/>
      <c r="BZ83" s="120"/>
      <c r="CA83" s="132"/>
      <c r="CB83" s="132"/>
      <c r="CC83" s="132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32"/>
      <c r="CQ83" s="120"/>
      <c r="CR83" s="132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33"/>
      <c r="DE83" s="134"/>
      <c r="DF83" s="134"/>
      <c r="DG83" s="142" t="s">
        <v>757</v>
      </c>
    </row>
    <row r="84" spans="1:111" s="50" customFormat="1" ht="27.75" customHeight="1">
      <c r="A84" s="29" t="s">
        <v>104</v>
      </c>
      <c r="B84" s="29" t="s">
        <v>105</v>
      </c>
      <c r="C84" s="30" t="s">
        <v>106</v>
      </c>
      <c r="D84" s="29">
        <v>24</v>
      </c>
      <c r="E84" s="30" t="s">
        <v>106</v>
      </c>
      <c r="F84" s="31" t="s">
        <v>107</v>
      </c>
      <c r="G84" s="31" t="s">
        <v>107</v>
      </c>
      <c r="H84" s="29" t="s">
        <v>108</v>
      </c>
      <c r="I84" s="29">
        <v>158154</v>
      </c>
      <c r="J84" s="32"/>
      <c r="K84" s="29" t="s">
        <v>109</v>
      </c>
      <c r="L84" s="33" t="s">
        <v>152</v>
      </c>
      <c r="M84" s="29" t="s">
        <v>111</v>
      </c>
      <c r="N84" s="29" t="s">
        <v>112</v>
      </c>
      <c r="O84" s="29" t="s">
        <v>112</v>
      </c>
      <c r="P84" s="115">
        <v>82</v>
      </c>
      <c r="Q84" s="136">
        <v>245384</v>
      </c>
      <c r="R84" s="117" t="s">
        <v>584</v>
      </c>
      <c r="S84" s="118" t="s">
        <v>585</v>
      </c>
      <c r="T84" s="119" t="s">
        <v>129</v>
      </c>
      <c r="U84" s="120"/>
      <c r="V84" s="121" t="s">
        <v>586</v>
      </c>
      <c r="W84" s="122" t="s">
        <v>587</v>
      </c>
      <c r="X84" s="123">
        <v>22.15</v>
      </c>
      <c r="Y84" s="121" t="s">
        <v>552</v>
      </c>
      <c r="Z84" s="122" t="s">
        <v>553</v>
      </c>
      <c r="AA84" s="123">
        <v>28.85</v>
      </c>
      <c r="AB84" s="121" t="s">
        <v>266</v>
      </c>
      <c r="AC84" s="122" t="s">
        <v>267</v>
      </c>
      <c r="AD84" s="123">
        <v>29.31</v>
      </c>
      <c r="AE84" s="124">
        <f>AVERAGE(X84:AD84)</f>
        <v>26.77</v>
      </c>
      <c r="AF84" s="124"/>
      <c r="AG84" s="125"/>
      <c r="AH84" s="126"/>
      <c r="AI84" s="127">
        <f t="shared" si="0"/>
        <v>0</v>
      </c>
      <c r="AJ84" s="128">
        <f t="shared" si="1"/>
        <v>0</v>
      </c>
      <c r="AK84" s="129"/>
      <c r="AL84" s="130"/>
      <c r="AM84" s="130"/>
      <c r="AN84" s="130"/>
      <c r="AO84" s="130"/>
      <c r="AP84" s="131"/>
      <c r="AQ84" s="120"/>
      <c r="AR84" s="132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32"/>
      <c r="BK84" s="120"/>
      <c r="BL84" s="120"/>
      <c r="BM84" s="120"/>
      <c r="BN84" s="132"/>
      <c r="BO84" s="132"/>
      <c r="BP84" s="120"/>
      <c r="BQ84" s="120"/>
      <c r="BR84" s="132"/>
      <c r="BS84" s="132"/>
      <c r="BT84" s="132"/>
      <c r="BU84" s="120"/>
      <c r="BV84" s="120"/>
      <c r="BW84" s="132"/>
      <c r="BX84" s="120"/>
      <c r="BY84" s="120"/>
      <c r="BZ84" s="120"/>
      <c r="CA84" s="132"/>
      <c r="CB84" s="132"/>
      <c r="CC84" s="132"/>
      <c r="CD84" s="120"/>
      <c r="CE84" s="120"/>
      <c r="CF84" s="120"/>
      <c r="CG84" s="120"/>
      <c r="CH84" s="120"/>
      <c r="CI84" s="120"/>
      <c r="CJ84" s="120"/>
      <c r="CK84" s="120"/>
      <c r="CL84" s="120"/>
      <c r="CM84" s="120"/>
      <c r="CN84" s="120"/>
      <c r="CO84" s="120"/>
      <c r="CP84" s="132"/>
      <c r="CQ84" s="120"/>
      <c r="CR84" s="132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33"/>
      <c r="DE84" s="134"/>
      <c r="DF84" s="134"/>
      <c r="DG84" s="142" t="s">
        <v>757</v>
      </c>
    </row>
    <row r="85" spans="1:111" s="50" customFormat="1" ht="27.75" customHeight="1">
      <c r="A85" s="29" t="s">
        <v>104</v>
      </c>
      <c r="B85" s="29" t="s">
        <v>105</v>
      </c>
      <c r="C85" s="30" t="s">
        <v>106</v>
      </c>
      <c r="D85" s="29">
        <v>24</v>
      </c>
      <c r="E85" s="30" t="s">
        <v>106</v>
      </c>
      <c r="F85" s="31" t="s">
        <v>107</v>
      </c>
      <c r="G85" s="31" t="s">
        <v>107</v>
      </c>
      <c r="H85" s="29" t="s">
        <v>108</v>
      </c>
      <c r="I85" s="29">
        <v>158154</v>
      </c>
      <c r="J85" s="32"/>
      <c r="K85" s="29" t="s">
        <v>109</v>
      </c>
      <c r="L85" s="33" t="s">
        <v>280</v>
      </c>
      <c r="M85" s="29" t="s">
        <v>111</v>
      </c>
      <c r="N85" s="29" t="s">
        <v>112</v>
      </c>
      <c r="O85" s="29" t="s">
        <v>112</v>
      </c>
      <c r="P85" s="34">
        <v>83</v>
      </c>
      <c r="Q85" s="54">
        <v>271309</v>
      </c>
      <c r="R85" s="35" t="s">
        <v>588</v>
      </c>
      <c r="S85" s="51" t="s">
        <v>589</v>
      </c>
      <c r="T85" s="36" t="s">
        <v>129</v>
      </c>
      <c r="U85" s="37"/>
      <c r="V85" s="38" t="s">
        <v>590</v>
      </c>
      <c r="W85" s="39" t="s">
        <v>591</v>
      </c>
      <c r="X85" s="40">
        <v>19</v>
      </c>
      <c r="Y85" s="38" t="s">
        <v>155</v>
      </c>
      <c r="Z85" s="39" t="s">
        <v>156</v>
      </c>
      <c r="AA85" s="40">
        <v>20.15</v>
      </c>
      <c r="AB85" s="38" t="s">
        <v>295</v>
      </c>
      <c r="AC85" s="39" t="s">
        <v>296</v>
      </c>
      <c r="AD85" s="40">
        <v>19.68</v>
      </c>
      <c r="AE85" s="41">
        <f>AVERAGE(X85:AD85)</f>
        <v>19.61</v>
      </c>
      <c r="AF85" s="41">
        <v>19</v>
      </c>
      <c r="AG85" s="42"/>
      <c r="AH85" s="43"/>
      <c r="AI85" s="44">
        <f t="shared" si="0"/>
        <v>0</v>
      </c>
      <c r="AJ85" s="45">
        <f t="shared" si="1"/>
        <v>0</v>
      </c>
      <c r="AK85" s="46"/>
      <c r="AL85" s="47"/>
      <c r="AM85" s="47"/>
      <c r="AN85" s="47"/>
      <c r="AO85" s="47"/>
      <c r="AP85" s="48"/>
      <c r="AQ85" s="37"/>
      <c r="AR85" s="49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49"/>
      <c r="BK85" s="37"/>
      <c r="BL85" s="37"/>
      <c r="BM85" s="37"/>
      <c r="BN85" s="49"/>
      <c r="BO85" s="49"/>
      <c r="BP85" s="37"/>
      <c r="BQ85" s="37"/>
      <c r="BR85" s="49"/>
      <c r="BS85" s="49"/>
      <c r="BT85" s="49"/>
      <c r="BU85" s="37"/>
      <c r="BV85" s="37"/>
      <c r="BW85" s="49"/>
      <c r="BX85" s="37"/>
      <c r="BY85" s="37"/>
      <c r="BZ85" s="37"/>
      <c r="CA85" s="49"/>
      <c r="CB85" s="49"/>
      <c r="CC85" s="49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49"/>
      <c r="CQ85" s="37"/>
      <c r="CR85" s="49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106"/>
      <c r="DE85" s="113"/>
      <c r="DF85" s="113"/>
      <c r="DG85" s="108"/>
    </row>
    <row r="86" spans="1:111" s="50" customFormat="1" ht="27.75" customHeight="1">
      <c r="A86" s="29" t="s">
        <v>104</v>
      </c>
      <c r="B86" s="29" t="s">
        <v>105</v>
      </c>
      <c r="C86" s="30" t="s">
        <v>106</v>
      </c>
      <c r="D86" s="29">
        <v>24</v>
      </c>
      <c r="E86" s="30" t="s">
        <v>106</v>
      </c>
      <c r="F86" s="31" t="s">
        <v>107</v>
      </c>
      <c r="G86" s="31" t="s">
        <v>107</v>
      </c>
      <c r="H86" s="29" t="s">
        <v>108</v>
      </c>
      <c r="I86" s="29">
        <v>158154</v>
      </c>
      <c r="J86" s="32"/>
      <c r="K86" s="29" t="s">
        <v>109</v>
      </c>
      <c r="L86" s="33" t="s">
        <v>181</v>
      </c>
      <c r="M86" s="29" t="s">
        <v>111</v>
      </c>
      <c r="N86" s="29" t="s">
        <v>112</v>
      </c>
      <c r="O86" s="29" t="s">
        <v>112</v>
      </c>
      <c r="P86" s="115">
        <v>84</v>
      </c>
      <c r="Q86" s="148">
        <v>315885</v>
      </c>
      <c r="R86" s="117" t="s">
        <v>592</v>
      </c>
      <c r="S86" s="118" t="s">
        <v>593</v>
      </c>
      <c r="T86" s="119" t="s">
        <v>594</v>
      </c>
      <c r="U86" s="120"/>
      <c r="V86" s="121" t="s">
        <v>390</v>
      </c>
      <c r="W86" s="122" t="s">
        <v>391</v>
      </c>
      <c r="X86" s="123">
        <v>16</v>
      </c>
      <c r="Y86" s="121" t="s">
        <v>344</v>
      </c>
      <c r="Z86" s="122" t="s">
        <v>117</v>
      </c>
      <c r="AA86" s="123">
        <v>19.9</v>
      </c>
      <c r="AB86" s="121" t="s">
        <v>118</v>
      </c>
      <c r="AC86" s="122" t="s">
        <v>117</v>
      </c>
      <c r="AD86" s="123">
        <v>19.9</v>
      </c>
      <c r="AE86" s="124">
        <f>AVERAGE(X86:AD86)</f>
        <v>18.599999999999998</v>
      </c>
      <c r="AF86" s="124"/>
      <c r="AG86" s="125"/>
      <c r="AH86" s="126"/>
      <c r="AI86" s="127">
        <f t="shared" si="0"/>
        <v>0</v>
      </c>
      <c r="AJ86" s="128">
        <f t="shared" si="1"/>
        <v>0</v>
      </c>
      <c r="AK86" s="129"/>
      <c r="AL86" s="130"/>
      <c r="AM86" s="130"/>
      <c r="AN86" s="130"/>
      <c r="AO86" s="130"/>
      <c r="AP86" s="131"/>
      <c r="AQ86" s="120"/>
      <c r="AR86" s="132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32"/>
      <c r="BK86" s="120"/>
      <c r="BL86" s="120"/>
      <c r="BM86" s="120"/>
      <c r="BN86" s="132"/>
      <c r="BO86" s="132"/>
      <c r="BP86" s="120"/>
      <c r="BQ86" s="120"/>
      <c r="BR86" s="132"/>
      <c r="BS86" s="132"/>
      <c r="BT86" s="132"/>
      <c r="BU86" s="120"/>
      <c r="BV86" s="120"/>
      <c r="BW86" s="132"/>
      <c r="BX86" s="120"/>
      <c r="BY86" s="120"/>
      <c r="BZ86" s="120"/>
      <c r="CA86" s="132"/>
      <c r="CB86" s="132"/>
      <c r="CC86" s="132"/>
      <c r="CD86" s="120"/>
      <c r="CE86" s="120"/>
      <c r="CF86" s="120"/>
      <c r="CG86" s="120"/>
      <c r="CH86" s="120"/>
      <c r="CI86" s="120"/>
      <c r="CJ86" s="120"/>
      <c r="CK86" s="120"/>
      <c r="CL86" s="120"/>
      <c r="CM86" s="120"/>
      <c r="CN86" s="120"/>
      <c r="CO86" s="120"/>
      <c r="CP86" s="132"/>
      <c r="CQ86" s="120"/>
      <c r="CR86" s="132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33"/>
      <c r="DE86" s="134"/>
      <c r="DF86" s="134"/>
      <c r="DG86" s="142" t="s">
        <v>757</v>
      </c>
    </row>
    <row r="87" spans="1:111" s="50" customFormat="1" ht="27.75" customHeight="1">
      <c r="A87" s="29" t="s">
        <v>104</v>
      </c>
      <c r="B87" s="29" t="s">
        <v>105</v>
      </c>
      <c r="C87" s="30" t="s">
        <v>106</v>
      </c>
      <c r="D87" s="29">
        <v>24</v>
      </c>
      <c r="E87" s="30" t="s">
        <v>106</v>
      </c>
      <c r="F87" s="31" t="s">
        <v>107</v>
      </c>
      <c r="G87" s="31" t="s">
        <v>107</v>
      </c>
      <c r="H87" s="29" t="s">
        <v>108</v>
      </c>
      <c r="I87" s="29">
        <v>158154</v>
      </c>
      <c r="J87" s="32"/>
      <c r="K87" s="29" t="s">
        <v>109</v>
      </c>
      <c r="L87" s="33" t="s">
        <v>110</v>
      </c>
      <c r="M87" s="29" t="s">
        <v>111</v>
      </c>
      <c r="N87" s="29" t="s">
        <v>112</v>
      </c>
      <c r="O87" s="29" t="s">
        <v>112</v>
      </c>
      <c r="P87" s="115">
        <v>85</v>
      </c>
      <c r="Q87" s="148">
        <v>232998</v>
      </c>
      <c r="R87" s="117" t="s">
        <v>595</v>
      </c>
      <c r="S87" s="118" t="s">
        <v>596</v>
      </c>
      <c r="T87" s="119" t="s">
        <v>597</v>
      </c>
      <c r="U87" s="120"/>
      <c r="V87" s="121" t="s">
        <v>333</v>
      </c>
      <c r="W87" s="122" t="s">
        <v>334</v>
      </c>
      <c r="X87" s="123">
        <v>8.86</v>
      </c>
      <c r="Y87" s="121" t="s">
        <v>142</v>
      </c>
      <c r="Z87" s="122" t="s">
        <v>143</v>
      </c>
      <c r="AA87" s="123">
        <v>10.17</v>
      </c>
      <c r="AB87" s="121"/>
      <c r="AC87" s="122"/>
      <c r="AD87" s="123"/>
      <c r="AE87" s="124">
        <f>AVERAGE(X87:AD87)</f>
        <v>9.515</v>
      </c>
      <c r="AF87" s="124"/>
      <c r="AG87" s="125"/>
      <c r="AH87" s="126"/>
      <c r="AI87" s="127">
        <f t="shared" si="0"/>
        <v>0</v>
      </c>
      <c r="AJ87" s="128">
        <f t="shared" si="1"/>
        <v>0</v>
      </c>
      <c r="AK87" s="129"/>
      <c r="AL87" s="130"/>
      <c r="AM87" s="130"/>
      <c r="AN87" s="130"/>
      <c r="AO87" s="130"/>
      <c r="AP87" s="131"/>
      <c r="AQ87" s="120"/>
      <c r="AR87" s="132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32"/>
      <c r="BK87" s="120"/>
      <c r="BL87" s="120"/>
      <c r="BM87" s="120"/>
      <c r="BN87" s="132"/>
      <c r="BO87" s="132"/>
      <c r="BP87" s="120"/>
      <c r="BQ87" s="120"/>
      <c r="BR87" s="132"/>
      <c r="BS87" s="132"/>
      <c r="BT87" s="132"/>
      <c r="BU87" s="120"/>
      <c r="BV87" s="120"/>
      <c r="BW87" s="132"/>
      <c r="BX87" s="120"/>
      <c r="BY87" s="120"/>
      <c r="BZ87" s="120"/>
      <c r="CA87" s="132"/>
      <c r="CB87" s="132"/>
      <c r="CC87" s="132"/>
      <c r="CD87" s="120"/>
      <c r="CE87" s="120"/>
      <c r="CF87" s="120"/>
      <c r="CG87" s="120"/>
      <c r="CH87" s="120"/>
      <c r="CI87" s="120"/>
      <c r="CJ87" s="120"/>
      <c r="CK87" s="120"/>
      <c r="CL87" s="120"/>
      <c r="CM87" s="120"/>
      <c r="CN87" s="120"/>
      <c r="CO87" s="120"/>
      <c r="CP87" s="132"/>
      <c r="CQ87" s="120"/>
      <c r="CR87" s="132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33"/>
      <c r="DE87" s="134"/>
      <c r="DF87" s="134"/>
      <c r="DG87" s="142" t="s">
        <v>757</v>
      </c>
    </row>
    <row r="88" spans="1:111" s="50" customFormat="1" ht="27.75" customHeight="1">
      <c r="A88" s="29" t="s">
        <v>104</v>
      </c>
      <c r="B88" s="29" t="s">
        <v>105</v>
      </c>
      <c r="C88" s="30" t="s">
        <v>106</v>
      </c>
      <c r="D88" s="29">
        <v>24</v>
      </c>
      <c r="E88" s="30" t="s">
        <v>106</v>
      </c>
      <c r="F88" s="31" t="s">
        <v>107</v>
      </c>
      <c r="G88" s="31" t="s">
        <v>107</v>
      </c>
      <c r="H88" s="29" t="s">
        <v>108</v>
      </c>
      <c r="I88" s="29">
        <v>158154</v>
      </c>
      <c r="J88" s="32"/>
      <c r="K88" s="29" t="s">
        <v>109</v>
      </c>
      <c r="L88" s="33" t="s">
        <v>181</v>
      </c>
      <c r="M88" s="29" t="s">
        <v>111</v>
      </c>
      <c r="N88" s="29" t="s">
        <v>112</v>
      </c>
      <c r="O88" s="29" t="s">
        <v>112</v>
      </c>
      <c r="P88" s="115">
        <v>86</v>
      </c>
      <c r="Q88" s="148">
        <v>265851</v>
      </c>
      <c r="R88" s="117" t="s">
        <v>598</v>
      </c>
      <c r="S88" s="118" t="s">
        <v>599</v>
      </c>
      <c r="T88" s="119" t="s">
        <v>600</v>
      </c>
      <c r="U88" s="120"/>
      <c r="V88" s="121" t="s">
        <v>601</v>
      </c>
      <c r="W88" s="122" t="s">
        <v>602</v>
      </c>
      <c r="X88" s="123">
        <v>80</v>
      </c>
      <c r="Y88" s="121" t="s">
        <v>603</v>
      </c>
      <c r="Z88" s="122" t="s">
        <v>557</v>
      </c>
      <c r="AA88" s="123">
        <v>75.51</v>
      </c>
      <c r="AB88" s="121" t="s">
        <v>601</v>
      </c>
      <c r="AC88" s="122" t="s">
        <v>604</v>
      </c>
      <c r="AD88" s="123">
        <v>100</v>
      </c>
      <c r="AE88" s="124">
        <f>AVERAGE(X88:AD88)</f>
        <v>85.17</v>
      </c>
      <c r="AF88" s="124"/>
      <c r="AG88" s="125"/>
      <c r="AH88" s="126"/>
      <c r="AI88" s="127">
        <f t="shared" si="0"/>
        <v>0</v>
      </c>
      <c r="AJ88" s="128">
        <f t="shared" si="1"/>
        <v>0</v>
      </c>
      <c r="AK88" s="129"/>
      <c r="AL88" s="130"/>
      <c r="AM88" s="130"/>
      <c r="AN88" s="130"/>
      <c r="AO88" s="130"/>
      <c r="AP88" s="131"/>
      <c r="AQ88" s="120"/>
      <c r="AR88" s="132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32"/>
      <c r="BK88" s="120"/>
      <c r="BL88" s="120"/>
      <c r="BM88" s="120"/>
      <c r="BN88" s="132"/>
      <c r="BO88" s="132"/>
      <c r="BP88" s="120"/>
      <c r="BQ88" s="120"/>
      <c r="BR88" s="132"/>
      <c r="BS88" s="132"/>
      <c r="BT88" s="132"/>
      <c r="BU88" s="120"/>
      <c r="BV88" s="120"/>
      <c r="BW88" s="132"/>
      <c r="BX88" s="120"/>
      <c r="BY88" s="120"/>
      <c r="BZ88" s="120"/>
      <c r="CA88" s="132"/>
      <c r="CB88" s="132"/>
      <c r="CC88" s="132"/>
      <c r="CD88" s="120"/>
      <c r="CE88" s="120"/>
      <c r="CF88" s="120"/>
      <c r="CG88" s="120"/>
      <c r="CH88" s="120"/>
      <c r="CI88" s="120"/>
      <c r="CJ88" s="120"/>
      <c r="CK88" s="120"/>
      <c r="CL88" s="120"/>
      <c r="CM88" s="120"/>
      <c r="CN88" s="120"/>
      <c r="CO88" s="120"/>
      <c r="CP88" s="132"/>
      <c r="CQ88" s="120"/>
      <c r="CR88" s="132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33"/>
      <c r="DE88" s="134"/>
      <c r="DF88" s="134"/>
      <c r="DG88" s="142" t="s">
        <v>757</v>
      </c>
    </row>
    <row r="89" spans="1:111" s="50" customFormat="1" ht="27.75" customHeight="1">
      <c r="A89" s="29" t="s">
        <v>104</v>
      </c>
      <c r="B89" s="29" t="s">
        <v>105</v>
      </c>
      <c r="C89" s="30" t="s">
        <v>106</v>
      </c>
      <c r="D89" s="29">
        <v>24</v>
      </c>
      <c r="E89" s="30" t="s">
        <v>106</v>
      </c>
      <c r="F89" s="31" t="s">
        <v>107</v>
      </c>
      <c r="G89" s="31" t="s">
        <v>107</v>
      </c>
      <c r="H89" s="29" t="s">
        <v>108</v>
      </c>
      <c r="I89" s="29">
        <v>158154</v>
      </c>
      <c r="J89" s="32"/>
      <c r="K89" s="29" t="s">
        <v>109</v>
      </c>
      <c r="L89" s="33" t="s">
        <v>181</v>
      </c>
      <c r="M89" s="29" t="s">
        <v>111</v>
      </c>
      <c r="N89" s="29" t="s">
        <v>112</v>
      </c>
      <c r="O89" s="29" t="s">
        <v>112</v>
      </c>
      <c r="P89" s="115">
        <v>87</v>
      </c>
      <c r="Q89" s="148">
        <v>265848</v>
      </c>
      <c r="R89" s="117" t="s">
        <v>605</v>
      </c>
      <c r="S89" s="118" t="s">
        <v>606</v>
      </c>
      <c r="T89" s="119" t="s">
        <v>115</v>
      </c>
      <c r="U89" s="120"/>
      <c r="V89" s="121" t="s">
        <v>264</v>
      </c>
      <c r="W89" s="122" t="s">
        <v>265</v>
      </c>
      <c r="X89" s="123">
        <v>48.95</v>
      </c>
      <c r="Y89" s="121" t="s">
        <v>607</v>
      </c>
      <c r="Z89" s="122" t="s">
        <v>608</v>
      </c>
      <c r="AA89" s="123">
        <v>44.44</v>
      </c>
      <c r="AB89" s="121"/>
      <c r="AC89" s="122"/>
      <c r="AD89" s="123"/>
      <c r="AE89" s="124">
        <f>AVERAGE(X89:AD89)</f>
        <v>46.695</v>
      </c>
      <c r="AF89" s="124"/>
      <c r="AG89" s="125"/>
      <c r="AH89" s="126"/>
      <c r="AI89" s="127">
        <f t="shared" si="0"/>
        <v>0</v>
      </c>
      <c r="AJ89" s="128">
        <f t="shared" si="1"/>
        <v>0</v>
      </c>
      <c r="AK89" s="129"/>
      <c r="AL89" s="130"/>
      <c r="AM89" s="130"/>
      <c r="AN89" s="130"/>
      <c r="AO89" s="130"/>
      <c r="AP89" s="131"/>
      <c r="AQ89" s="120"/>
      <c r="AR89" s="132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32"/>
      <c r="BK89" s="120"/>
      <c r="BL89" s="120"/>
      <c r="BM89" s="120"/>
      <c r="BN89" s="132"/>
      <c r="BO89" s="132"/>
      <c r="BP89" s="120"/>
      <c r="BQ89" s="120"/>
      <c r="BR89" s="132"/>
      <c r="BS89" s="132"/>
      <c r="BT89" s="132"/>
      <c r="BU89" s="120"/>
      <c r="BV89" s="120"/>
      <c r="BW89" s="132"/>
      <c r="BX89" s="120"/>
      <c r="BY89" s="120"/>
      <c r="BZ89" s="120"/>
      <c r="CA89" s="132"/>
      <c r="CB89" s="132"/>
      <c r="CC89" s="132"/>
      <c r="CD89" s="120"/>
      <c r="CE89" s="120"/>
      <c r="CF89" s="120"/>
      <c r="CG89" s="120"/>
      <c r="CH89" s="120"/>
      <c r="CI89" s="120"/>
      <c r="CJ89" s="120"/>
      <c r="CK89" s="120"/>
      <c r="CL89" s="120"/>
      <c r="CM89" s="120"/>
      <c r="CN89" s="120"/>
      <c r="CO89" s="120"/>
      <c r="CP89" s="132"/>
      <c r="CQ89" s="120"/>
      <c r="CR89" s="132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33"/>
      <c r="DE89" s="134"/>
      <c r="DF89" s="134"/>
      <c r="DG89" s="142" t="s">
        <v>757</v>
      </c>
    </row>
    <row r="90" spans="1:111" s="50" customFormat="1" ht="27.75" customHeight="1">
      <c r="A90" s="29" t="s">
        <v>104</v>
      </c>
      <c r="B90" s="29" t="s">
        <v>105</v>
      </c>
      <c r="C90" s="30" t="s">
        <v>106</v>
      </c>
      <c r="D90" s="29">
        <v>24</v>
      </c>
      <c r="E90" s="30" t="s">
        <v>106</v>
      </c>
      <c r="F90" s="31" t="s">
        <v>107</v>
      </c>
      <c r="G90" s="31" t="s">
        <v>107</v>
      </c>
      <c r="H90" s="29" t="s">
        <v>108</v>
      </c>
      <c r="I90" s="29">
        <v>158154</v>
      </c>
      <c r="J90" s="32"/>
      <c r="K90" s="29" t="s">
        <v>109</v>
      </c>
      <c r="L90" s="33" t="s">
        <v>181</v>
      </c>
      <c r="M90" s="29" t="s">
        <v>111</v>
      </c>
      <c r="N90" s="29" t="s">
        <v>112</v>
      </c>
      <c r="O90" s="29" t="s">
        <v>112</v>
      </c>
      <c r="P90" s="115">
        <v>88</v>
      </c>
      <c r="Q90" s="148">
        <v>265849</v>
      </c>
      <c r="R90" s="117" t="s">
        <v>609</v>
      </c>
      <c r="S90" s="118" t="s">
        <v>610</v>
      </c>
      <c r="T90" s="119" t="s">
        <v>115</v>
      </c>
      <c r="U90" s="120"/>
      <c r="V90" s="121" t="s">
        <v>607</v>
      </c>
      <c r="W90" s="122" t="s">
        <v>608</v>
      </c>
      <c r="X90" s="123">
        <v>44.44</v>
      </c>
      <c r="Y90" s="121" t="s">
        <v>611</v>
      </c>
      <c r="Z90" s="122" t="s">
        <v>612</v>
      </c>
      <c r="AA90" s="123">
        <v>29.14</v>
      </c>
      <c r="AB90" s="121" t="s">
        <v>264</v>
      </c>
      <c r="AC90" s="122" t="s">
        <v>265</v>
      </c>
      <c r="AD90" s="123">
        <v>48.95</v>
      </c>
      <c r="AE90" s="124">
        <f>AVERAGE(X90:AD90)</f>
        <v>40.843333333333334</v>
      </c>
      <c r="AF90" s="124"/>
      <c r="AG90" s="125"/>
      <c r="AH90" s="126"/>
      <c r="AI90" s="127">
        <f t="shared" si="0"/>
        <v>0</v>
      </c>
      <c r="AJ90" s="128">
        <f t="shared" si="1"/>
        <v>0</v>
      </c>
      <c r="AK90" s="129"/>
      <c r="AL90" s="130"/>
      <c r="AM90" s="130"/>
      <c r="AN90" s="130"/>
      <c r="AO90" s="130"/>
      <c r="AP90" s="131"/>
      <c r="AQ90" s="120"/>
      <c r="AR90" s="132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32"/>
      <c r="BK90" s="120"/>
      <c r="BL90" s="120"/>
      <c r="BM90" s="120"/>
      <c r="BN90" s="132"/>
      <c r="BO90" s="132"/>
      <c r="BP90" s="120"/>
      <c r="BQ90" s="120"/>
      <c r="BR90" s="132"/>
      <c r="BS90" s="132"/>
      <c r="BT90" s="132"/>
      <c r="BU90" s="120"/>
      <c r="BV90" s="120"/>
      <c r="BW90" s="132"/>
      <c r="BX90" s="120"/>
      <c r="BY90" s="120"/>
      <c r="BZ90" s="120"/>
      <c r="CA90" s="132"/>
      <c r="CB90" s="132"/>
      <c r="CC90" s="132"/>
      <c r="CD90" s="120"/>
      <c r="CE90" s="120"/>
      <c r="CF90" s="120"/>
      <c r="CG90" s="120"/>
      <c r="CH90" s="120"/>
      <c r="CI90" s="120"/>
      <c r="CJ90" s="120"/>
      <c r="CK90" s="120"/>
      <c r="CL90" s="120"/>
      <c r="CM90" s="120"/>
      <c r="CN90" s="120"/>
      <c r="CO90" s="120"/>
      <c r="CP90" s="132"/>
      <c r="CQ90" s="120"/>
      <c r="CR90" s="132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33"/>
      <c r="DE90" s="134"/>
      <c r="DF90" s="134"/>
      <c r="DG90" s="142" t="s">
        <v>757</v>
      </c>
    </row>
    <row r="91" spans="1:111" s="50" customFormat="1" ht="27.75" customHeight="1">
      <c r="A91" s="29" t="s">
        <v>104</v>
      </c>
      <c r="B91" s="29" t="s">
        <v>105</v>
      </c>
      <c r="C91" s="30" t="s">
        <v>106</v>
      </c>
      <c r="D91" s="29">
        <v>24</v>
      </c>
      <c r="E91" s="30" t="s">
        <v>106</v>
      </c>
      <c r="F91" s="31" t="s">
        <v>107</v>
      </c>
      <c r="G91" s="31" t="s">
        <v>107</v>
      </c>
      <c r="H91" s="29" t="s">
        <v>108</v>
      </c>
      <c r="I91" s="29">
        <v>158154</v>
      </c>
      <c r="J91" s="32"/>
      <c r="K91" s="29" t="s">
        <v>109</v>
      </c>
      <c r="L91" s="33" t="s">
        <v>110</v>
      </c>
      <c r="M91" s="29" t="s">
        <v>111</v>
      </c>
      <c r="N91" s="29" t="s">
        <v>112</v>
      </c>
      <c r="O91" s="29" t="s">
        <v>112</v>
      </c>
      <c r="P91" s="115">
        <v>89</v>
      </c>
      <c r="Q91" s="148">
        <v>226352</v>
      </c>
      <c r="R91" s="117" t="s">
        <v>613</v>
      </c>
      <c r="S91" s="118" t="s">
        <v>614</v>
      </c>
      <c r="T91" s="119" t="s">
        <v>129</v>
      </c>
      <c r="U91" s="120"/>
      <c r="V91" s="121" t="s">
        <v>177</v>
      </c>
      <c r="W91" s="122" t="s">
        <v>244</v>
      </c>
      <c r="X91" s="123">
        <v>23.95</v>
      </c>
      <c r="Y91" s="121" t="s">
        <v>177</v>
      </c>
      <c r="Z91" s="122" t="s">
        <v>244</v>
      </c>
      <c r="AA91" s="123">
        <v>25.39</v>
      </c>
      <c r="AB91" s="121" t="s">
        <v>615</v>
      </c>
      <c r="AC91" s="122" t="s">
        <v>616</v>
      </c>
      <c r="AD91" s="123">
        <v>29</v>
      </c>
      <c r="AE91" s="124">
        <f>AVERAGE(X91:AD91)</f>
        <v>26.113333333333333</v>
      </c>
      <c r="AF91" s="124"/>
      <c r="AG91" s="125"/>
      <c r="AH91" s="126"/>
      <c r="AI91" s="127">
        <f t="shared" si="0"/>
        <v>0</v>
      </c>
      <c r="AJ91" s="128">
        <f t="shared" si="1"/>
        <v>0</v>
      </c>
      <c r="AK91" s="129"/>
      <c r="AL91" s="130"/>
      <c r="AM91" s="130"/>
      <c r="AN91" s="130"/>
      <c r="AO91" s="130"/>
      <c r="AP91" s="131"/>
      <c r="AQ91" s="120"/>
      <c r="AR91" s="132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32"/>
      <c r="BK91" s="120"/>
      <c r="BL91" s="120"/>
      <c r="BM91" s="120"/>
      <c r="BN91" s="132"/>
      <c r="BO91" s="132"/>
      <c r="BP91" s="120"/>
      <c r="BQ91" s="120"/>
      <c r="BR91" s="132"/>
      <c r="BS91" s="132"/>
      <c r="BT91" s="132"/>
      <c r="BU91" s="120"/>
      <c r="BV91" s="120"/>
      <c r="BW91" s="132"/>
      <c r="BX91" s="120"/>
      <c r="BY91" s="120"/>
      <c r="BZ91" s="120"/>
      <c r="CA91" s="132"/>
      <c r="CB91" s="132"/>
      <c r="CC91" s="132"/>
      <c r="CD91" s="120"/>
      <c r="CE91" s="120"/>
      <c r="CF91" s="120"/>
      <c r="CG91" s="120"/>
      <c r="CH91" s="120"/>
      <c r="CI91" s="120"/>
      <c r="CJ91" s="120"/>
      <c r="CK91" s="120"/>
      <c r="CL91" s="120"/>
      <c r="CM91" s="120"/>
      <c r="CN91" s="120"/>
      <c r="CO91" s="120"/>
      <c r="CP91" s="132"/>
      <c r="CQ91" s="120"/>
      <c r="CR91" s="132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33"/>
      <c r="DE91" s="134"/>
      <c r="DF91" s="134"/>
      <c r="DG91" s="142" t="s">
        <v>757</v>
      </c>
    </row>
    <row r="92" spans="1:111" s="50" customFormat="1" ht="27.75" customHeight="1">
      <c r="A92" s="29" t="s">
        <v>104</v>
      </c>
      <c r="B92" s="29" t="s">
        <v>105</v>
      </c>
      <c r="C92" s="30" t="s">
        <v>106</v>
      </c>
      <c r="D92" s="29">
        <v>24</v>
      </c>
      <c r="E92" s="30" t="s">
        <v>106</v>
      </c>
      <c r="F92" s="31" t="s">
        <v>107</v>
      </c>
      <c r="G92" s="31" t="s">
        <v>107</v>
      </c>
      <c r="H92" s="29" t="s">
        <v>108</v>
      </c>
      <c r="I92" s="29">
        <v>158154</v>
      </c>
      <c r="J92" s="32"/>
      <c r="K92" s="29" t="s">
        <v>109</v>
      </c>
      <c r="L92" s="33" t="s">
        <v>110</v>
      </c>
      <c r="M92" s="29" t="s">
        <v>111</v>
      </c>
      <c r="N92" s="29" t="s">
        <v>112</v>
      </c>
      <c r="O92" s="29" t="s">
        <v>112</v>
      </c>
      <c r="P92" s="115">
        <v>90</v>
      </c>
      <c r="Q92" s="148">
        <v>226353</v>
      </c>
      <c r="R92" s="117" t="s">
        <v>617</v>
      </c>
      <c r="S92" s="118" t="s">
        <v>618</v>
      </c>
      <c r="T92" s="119" t="s">
        <v>129</v>
      </c>
      <c r="U92" s="120"/>
      <c r="V92" s="121" t="s">
        <v>327</v>
      </c>
      <c r="W92" s="122" t="s">
        <v>328</v>
      </c>
      <c r="X92" s="123">
        <v>49.98</v>
      </c>
      <c r="Y92" s="121" t="s">
        <v>327</v>
      </c>
      <c r="Z92" s="122" t="s">
        <v>328</v>
      </c>
      <c r="AA92" s="123">
        <v>43.19</v>
      </c>
      <c r="AB92" s="121" t="s">
        <v>327</v>
      </c>
      <c r="AC92" s="122" t="s">
        <v>328</v>
      </c>
      <c r="AD92" s="123">
        <v>46.75</v>
      </c>
      <c r="AE92" s="124">
        <f>AVERAGE(X92:AD92)</f>
        <v>46.63999999999999</v>
      </c>
      <c r="AF92" s="124"/>
      <c r="AG92" s="125"/>
      <c r="AH92" s="126"/>
      <c r="AI92" s="127">
        <f t="shared" si="0"/>
        <v>0</v>
      </c>
      <c r="AJ92" s="128">
        <f t="shared" si="1"/>
        <v>0</v>
      </c>
      <c r="AK92" s="129"/>
      <c r="AL92" s="130"/>
      <c r="AM92" s="130"/>
      <c r="AN92" s="130"/>
      <c r="AO92" s="130"/>
      <c r="AP92" s="131"/>
      <c r="AQ92" s="120"/>
      <c r="AR92" s="132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32"/>
      <c r="BK92" s="120"/>
      <c r="BL92" s="120"/>
      <c r="BM92" s="120"/>
      <c r="BN92" s="132"/>
      <c r="BO92" s="132"/>
      <c r="BP92" s="120"/>
      <c r="BQ92" s="120"/>
      <c r="BR92" s="132"/>
      <c r="BS92" s="132"/>
      <c r="BT92" s="132"/>
      <c r="BU92" s="120"/>
      <c r="BV92" s="120"/>
      <c r="BW92" s="132"/>
      <c r="BX92" s="120"/>
      <c r="BY92" s="120"/>
      <c r="BZ92" s="120"/>
      <c r="CA92" s="132"/>
      <c r="CB92" s="132"/>
      <c r="CC92" s="132"/>
      <c r="CD92" s="120"/>
      <c r="CE92" s="120"/>
      <c r="CF92" s="120"/>
      <c r="CG92" s="120"/>
      <c r="CH92" s="120"/>
      <c r="CI92" s="120"/>
      <c r="CJ92" s="120"/>
      <c r="CK92" s="120"/>
      <c r="CL92" s="120"/>
      <c r="CM92" s="120"/>
      <c r="CN92" s="120"/>
      <c r="CO92" s="120"/>
      <c r="CP92" s="132"/>
      <c r="CQ92" s="120"/>
      <c r="CR92" s="132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33"/>
      <c r="DE92" s="134"/>
      <c r="DF92" s="134"/>
      <c r="DG92" s="142" t="s">
        <v>757</v>
      </c>
    </row>
    <row r="93" spans="1:111" s="50" customFormat="1" ht="27.75" customHeight="1">
      <c r="A93" s="29" t="s">
        <v>104</v>
      </c>
      <c r="B93" s="29" t="s">
        <v>105</v>
      </c>
      <c r="C93" s="30" t="s">
        <v>106</v>
      </c>
      <c r="D93" s="29">
        <v>24</v>
      </c>
      <c r="E93" s="30" t="s">
        <v>106</v>
      </c>
      <c r="F93" s="31" t="s">
        <v>107</v>
      </c>
      <c r="G93" s="31" t="s">
        <v>107</v>
      </c>
      <c r="H93" s="29" t="s">
        <v>108</v>
      </c>
      <c r="I93" s="29">
        <v>158154</v>
      </c>
      <c r="J93" s="32"/>
      <c r="K93" s="29" t="s">
        <v>109</v>
      </c>
      <c r="L93" s="33" t="s">
        <v>110</v>
      </c>
      <c r="M93" s="29" t="s">
        <v>111</v>
      </c>
      <c r="N93" s="29" t="s">
        <v>112</v>
      </c>
      <c r="O93" s="29" t="s">
        <v>112</v>
      </c>
      <c r="P93" s="115">
        <v>91</v>
      </c>
      <c r="Q93" s="148">
        <v>233458</v>
      </c>
      <c r="R93" s="117" t="s">
        <v>619</v>
      </c>
      <c r="S93" s="118" t="s">
        <v>620</v>
      </c>
      <c r="T93" s="119" t="s">
        <v>129</v>
      </c>
      <c r="U93" s="120"/>
      <c r="V93" s="121" t="s">
        <v>621</v>
      </c>
      <c r="W93" s="122" t="s">
        <v>622</v>
      </c>
      <c r="X93" s="123">
        <v>25.37</v>
      </c>
      <c r="Y93" s="121" t="s">
        <v>623</v>
      </c>
      <c r="Z93" s="122" t="s">
        <v>624</v>
      </c>
      <c r="AA93" s="123">
        <v>21.38</v>
      </c>
      <c r="AB93" s="121" t="s">
        <v>123</v>
      </c>
      <c r="AC93" s="122" t="s">
        <v>124</v>
      </c>
      <c r="AD93" s="123">
        <v>29.9</v>
      </c>
      <c r="AE93" s="124">
        <f>AVERAGE(X93:AD93)</f>
        <v>25.55</v>
      </c>
      <c r="AF93" s="124"/>
      <c r="AG93" s="125"/>
      <c r="AH93" s="126"/>
      <c r="AI93" s="127">
        <f t="shared" si="0"/>
        <v>0</v>
      </c>
      <c r="AJ93" s="128">
        <f t="shared" si="1"/>
        <v>0</v>
      </c>
      <c r="AK93" s="129"/>
      <c r="AL93" s="130"/>
      <c r="AM93" s="130"/>
      <c r="AN93" s="130"/>
      <c r="AO93" s="130"/>
      <c r="AP93" s="131"/>
      <c r="AQ93" s="120"/>
      <c r="AR93" s="132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32"/>
      <c r="BK93" s="120"/>
      <c r="BL93" s="120"/>
      <c r="BM93" s="120"/>
      <c r="BN93" s="132"/>
      <c r="BO93" s="132"/>
      <c r="BP93" s="120"/>
      <c r="BQ93" s="120"/>
      <c r="BR93" s="132"/>
      <c r="BS93" s="132"/>
      <c r="BT93" s="132"/>
      <c r="BU93" s="120"/>
      <c r="BV93" s="120"/>
      <c r="BW93" s="132"/>
      <c r="BX93" s="120"/>
      <c r="BY93" s="120"/>
      <c r="BZ93" s="120"/>
      <c r="CA93" s="132"/>
      <c r="CB93" s="132"/>
      <c r="CC93" s="132"/>
      <c r="CD93" s="120"/>
      <c r="CE93" s="120"/>
      <c r="CF93" s="120"/>
      <c r="CG93" s="120"/>
      <c r="CH93" s="120"/>
      <c r="CI93" s="120"/>
      <c r="CJ93" s="120"/>
      <c r="CK93" s="120"/>
      <c r="CL93" s="120"/>
      <c r="CM93" s="120"/>
      <c r="CN93" s="120"/>
      <c r="CO93" s="120"/>
      <c r="CP93" s="132"/>
      <c r="CQ93" s="120"/>
      <c r="CR93" s="132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33"/>
      <c r="DE93" s="134"/>
      <c r="DF93" s="134"/>
      <c r="DG93" s="142" t="s">
        <v>757</v>
      </c>
    </row>
    <row r="94" spans="1:111" s="50" customFormat="1" ht="27.75" customHeight="1">
      <c r="A94" s="29" t="s">
        <v>104</v>
      </c>
      <c r="B94" s="29" t="s">
        <v>105</v>
      </c>
      <c r="C94" s="30" t="s">
        <v>106</v>
      </c>
      <c r="D94" s="29">
        <v>24</v>
      </c>
      <c r="E94" s="30" t="s">
        <v>106</v>
      </c>
      <c r="F94" s="31" t="s">
        <v>107</v>
      </c>
      <c r="G94" s="31" t="s">
        <v>107</v>
      </c>
      <c r="H94" s="29" t="s">
        <v>108</v>
      </c>
      <c r="I94" s="29">
        <v>158154</v>
      </c>
      <c r="J94" s="32"/>
      <c r="K94" s="29" t="s">
        <v>109</v>
      </c>
      <c r="L94" s="33" t="s">
        <v>110</v>
      </c>
      <c r="M94" s="29" t="s">
        <v>111</v>
      </c>
      <c r="N94" s="29" t="s">
        <v>112</v>
      </c>
      <c r="O94" s="29" t="s">
        <v>112</v>
      </c>
      <c r="P94" s="115">
        <v>92</v>
      </c>
      <c r="Q94" s="148">
        <v>317272</v>
      </c>
      <c r="R94" s="117" t="s">
        <v>625</v>
      </c>
      <c r="S94" s="118" t="s">
        <v>626</v>
      </c>
      <c r="T94" s="119" t="s">
        <v>406</v>
      </c>
      <c r="U94" s="120"/>
      <c r="V94" s="121" t="s">
        <v>627</v>
      </c>
      <c r="W94" s="122" t="s">
        <v>628</v>
      </c>
      <c r="X94" s="123">
        <v>45.19</v>
      </c>
      <c r="Y94" s="121" t="s">
        <v>629</v>
      </c>
      <c r="Z94" s="122" t="s">
        <v>630</v>
      </c>
      <c r="AA94" s="123">
        <v>41.62</v>
      </c>
      <c r="AB94" s="121" t="s">
        <v>409</v>
      </c>
      <c r="AC94" s="122" t="s">
        <v>410</v>
      </c>
      <c r="AD94" s="123">
        <v>54.89</v>
      </c>
      <c r="AE94" s="124">
        <f>AVERAGE(X94:AD94)</f>
        <v>47.23333333333333</v>
      </c>
      <c r="AF94" s="124"/>
      <c r="AG94" s="125"/>
      <c r="AH94" s="126"/>
      <c r="AI94" s="127">
        <f t="shared" si="0"/>
        <v>0</v>
      </c>
      <c r="AJ94" s="128">
        <f t="shared" si="1"/>
        <v>0</v>
      </c>
      <c r="AK94" s="129"/>
      <c r="AL94" s="130"/>
      <c r="AM94" s="130"/>
      <c r="AN94" s="130"/>
      <c r="AO94" s="130"/>
      <c r="AP94" s="131"/>
      <c r="AQ94" s="120"/>
      <c r="AR94" s="132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32"/>
      <c r="BK94" s="120"/>
      <c r="BL94" s="120"/>
      <c r="BM94" s="120"/>
      <c r="BN94" s="132"/>
      <c r="BO94" s="132"/>
      <c r="BP94" s="120"/>
      <c r="BQ94" s="120"/>
      <c r="BR94" s="132"/>
      <c r="BS94" s="132"/>
      <c r="BT94" s="132"/>
      <c r="BU94" s="120"/>
      <c r="BV94" s="120"/>
      <c r="BW94" s="132"/>
      <c r="BX94" s="120"/>
      <c r="BY94" s="120"/>
      <c r="BZ94" s="120"/>
      <c r="CA94" s="132"/>
      <c r="CB94" s="132"/>
      <c r="CC94" s="132"/>
      <c r="CD94" s="120"/>
      <c r="CE94" s="120"/>
      <c r="CF94" s="120"/>
      <c r="CG94" s="120"/>
      <c r="CH94" s="120"/>
      <c r="CI94" s="120"/>
      <c r="CJ94" s="120"/>
      <c r="CK94" s="120"/>
      <c r="CL94" s="120"/>
      <c r="CM94" s="120"/>
      <c r="CN94" s="120"/>
      <c r="CO94" s="120"/>
      <c r="CP94" s="132"/>
      <c r="CQ94" s="120"/>
      <c r="CR94" s="132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33"/>
      <c r="DE94" s="134"/>
      <c r="DF94" s="134"/>
      <c r="DG94" s="142" t="s">
        <v>757</v>
      </c>
    </row>
    <row r="95" spans="1:111" s="50" customFormat="1" ht="27.75" customHeight="1">
      <c r="A95" s="29" t="s">
        <v>104</v>
      </c>
      <c r="B95" s="29" t="s">
        <v>105</v>
      </c>
      <c r="C95" s="30" t="s">
        <v>106</v>
      </c>
      <c r="D95" s="29">
        <v>24</v>
      </c>
      <c r="E95" s="30" t="s">
        <v>106</v>
      </c>
      <c r="F95" s="31" t="s">
        <v>107</v>
      </c>
      <c r="G95" s="31" t="s">
        <v>107</v>
      </c>
      <c r="H95" s="29" t="s">
        <v>108</v>
      </c>
      <c r="I95" s="29">
        <v>158154</v>
      </c>
      <c r="J95" s="32"/>
      <c r="K95" s="29" t="s">
        <v>109</v>
      </c>
      <c r="L95" s="33" t="s">
        <v>110</v>
      </c>
      <c r="M95" s="29" t="s">
        <v>111</v>
      </c>
      <c r="N95" s="29" t="s">
        <v>112</v>
      </c>
      <c r="O95" s="29" t="s">
        <v>112</v>
      </c>
      <c r="P95" s="115">
        <v>93</v>
      </c>
      <c r="Q95" s="148">
        <v>254184</v>
      </c>
      <c r="R95" s="117" t="s">
        <v>631</v>
      </c>
      <c r="S95" s="118" t="s">
        <v>632</v>
      </c>
      <c r="T95" s="119" t="s">
        <v>406</v>
      </c>
      <c r="U95" s="120"/>
      <c r="V95" s="121" t="s">
        <v>333</v>
      </c>
      <c r="W95" s="122" t="s">
        <v>334</v>
      </c>
      <c r="X95" s="123">
        <v>58.28</v>
      </c>
      <c r="Y95" s="121" t="s">
        <v>409</v>
      </c>
      <c r="Z95" s="122" t="s">
        <v>410</v>
      </c>
      <c r="AA95" s="123">
        <v>40.22</v>
      </c>
      <c r="AB95" s="121" t="s">
        <v>621</v>
      </c>
      <c r="AC95" s="122" t="s">
        <v>622</v>
      </c>
      <c r="AD95" s="123">
        <v>39</v>
      </c>
      <c r="AE95" s="124">
        <f>AVERAGE(X95:AD95)</f>
        <v>45.833333333333336</v>
      </c>
      <c r="AF95" s="124"/>
      <c r="AG95" s="125"/>
      <c r="AH95" s="126"/>
      <c r="AI95" s="127">
        <f t="shared" si="0"/>
        <v>0</v>
      </c>
      <c r="AJ95" s="128">
        <f t="shared" si="1"/>
        <v>0</v>
      </c>
      <c r="AK95" s="129"/>
      <c r="AL95" s="130"/>
      <c r="AM95" s="130"/>
      <c r="AN95" s="130"/>
      <c r="AO95" s="130"/>
      <c r="AP95" s="131"/>
      <c r="AQ95" s="120"/>
      <c r="AR95" s="132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32"/>
      <c r="BK95" s="120"/>
      <c r="BL95" s="120"/>
      <c r="BM95" s="120"/>
      <c r="BN95" s="132"/>
      <c r="BO95" s="132"/>
      <c r="BP95" s="120"/>
      <c r="BQ95" s="120"/>
      <c r="BR95" s="132"/>
      <c r="BS95" s="132"/>
      <c r="BT95" s="132"/>
      <c r="BU95" s="120"/>
      <c r="BV95" s="120"/>
      <c r="BW95" s="132"/>
      <c r="BX95" s="120"/>
      <c r="BY95" s="120"/>
      <c r="BZ95" s="120"/>
      <c r="CA95" s="132"/>
      <c r="CB95" s="132"/>
      <c r="CC95" s="132"/>
      <c r="CD95" s="120"/>
      <c r="CE95" s="120"/>
      <c r="CF95" s="120"/>
      <c r="CG95" s="120"/>
      <c r="CH95" s="120"/>
      <c r="CI95" s="120"/>
      <c r="CJ95" s="120"/>
      <c r="CK95" s="120"/>
      <c r="CL95" s="120"/>
      <c r="CM95" s="120"/>
      <c r="CN95" s="120"/>
      <c r="CO95" s="120"/>
      <c r="CP95" s="132"/>
      <c r="CQ95" s="120"/>
      <c r="CR95" s="132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33"/>
      <c r="DE95" s="134"/>
      <c r="DF95" s="134"/>
      <c r="DG95" s="142" t="s">
        <v>757</v>
      </c>
    </row>
    <row r="96" spans="1:111" s="50" customFormat="1" ht="27.75" customHeight="1">
      <c r="A96" s="29" t="s">
        <v>104</v>
      </c>
      <c r="B96" s="29" t="s">
        <v>105</v>
      </c>
      <c r="C96" s="30" t="s">
        <v>106</v>
      </c>
      <c r="D96" s="29">
        <v>24</v>
      </c>
      <c r="E96" s="30" t="s">
        <v>106</v>
      </c>
      <c r="F96" s="31" t="s">
        <v>107</v>
      </c>
      <c r="G96" s="31" t="s">
        <v>107</v>
      </c>
      <c r="H96" s="29" t="s">
        <v>108</v>
      </c>
      <c r="I96" s="29">
        <v>158154</v>
      </c>
      <c r="J96" s="32"/>
      <c r="K96" s="29" t="s">
        <v>109</v>
      </c>
      <c r="L96" s="33" t="s">
        <v>110</v>
      </c>
      <c r="M96" s="29" t="s">
        <v>111</v>
      </c>
      <c r="N96" s="29" t="s">
        <v>112</v>
      </c>
      <c r="O96" s="29" t="s">
        <v>112</v>
      </c>
      <c r="P96" s="115">
        <v>94</v>
      </c>
      <c r="Q96" s="148">
        <v>261830</v>
      </c>
      <c r="R96" s="117" t="s">
        <v>633</v>
      </c>
      <c r="S96" s="118" t="s">
        <v>634</v>
      </c>
      <c r="T96" s="119" t="s">
        <v>406</v>
      </c>
      <c r="U96" s="120"/>
      <c r="V96" s="121" t="s">
        <v>177</v>
      </c>
      <c r="W96" s="122" t="s">
        <v>244</v>
      </c>
      <c r="X96" s="123">
        <v>26.8</v>
      </c>
      <c r="Y96" s="121" t="s">
        <v>327</v>
      </c>
      <c r="Z96" s="122" t="s">
        <v>328</v>
      </c>
      <c r="AA96" s="123">
        <v>23.89</v>
      </c>
      <c r="AB96" s="121" t="s">
        <v>635</v>
      </c>
      <c r="AC96" s="122" t="s">
        <v>636</v>
      </c>
      <c r="AD96" s="123">
        <v>30.6</v>
      </c>
      <c r="AE96" s="124">
        <f>AVERAGE(X96:AD96)</f>
        <v>27.096666666666664</v>
      </c>
      <c r="AF96" s="124"/>
      <c r="AG96" s="125"/>
      <c r="AH96" s="126"/>
      <c r="AI96" s="127">
        <f t="shared" si="0"/>
        <v>0</v>
      </c>
      <c r="AJ96" s="128">
        <f t="shared" si="1"/>
        <v>0</v>
      </c>
      <c r="AK96" s="129"/>
      <c r="AL96" s="130"/>
      <c r="AM96" s="130"/>
      <c r="AN96" s="130"/>
      <c r="AO96" s="130"/>
      <c r="AP96" s="131"/>
      <c r="AQ96" s="120"/>
      <c r="AR96" s="132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  <c r="BI96" s="120"/>
      <c r="BJ96" s="132"/>
      <c r="BK96" s="120"/>
      <c r="BL96" s="120"/>
      <c r="BM96" s="120"/>
      <c r="BN96" s="132"/>
      <c r="BO96" s="132"/>
      <c r="BP96" s="120"/>
      <c r="BQ96" s="120"/>
      <c r="BR96" s="132"/>
      <c r="BS96" s="132"/>
      <c r="BT96" s="132"/>
      <c r="BU96" s="120"/>
      <c r="BV96" s="120"/>
      <c r="BW96" s="132"/>
      <c r="BX96" s="120"/>
      <c r="BY96" s="120"/>
      <c r="BZ96" s="120"/>
      <c r="CA96" s="132"/>
      <c r="CB96" s="132"/>
      <c r="CC96" s="132"/>
      <c r="CD96" s="120"/>
      <c r="CE96" s="120"/>
      <c r="CF96" s="120"/>
      <c r="CG96" s="120"/>
      <c r="CH96" s="120"/>
      <c r="CI96" s="120"/>
      <c r="CJ96" s="120"/>
      <c r="CK96" s="120"/>
      <c r="CL96" s="120"/>
      <c r="CM96" s="120"/>
      <c r="CN96" s="120"/>
      <c r="CO96" s="120"/>
      <c r="CP96" s="132"/>
      <c r="CQ96" s="120"/>
      <c r="CR96" s="132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33"/>
      <c r="DE96" s="134"/>
      <c r="DF96" s="134"/>
      <c r="DG96" s="142" t="s">
        <v>757</v>
      </c>
    </row>
    <row r="97" spans="1:111" s="50" customFormat="1" ht="27.75" customHeight="1">
      <c r="A97" s="29" t="s">
        <v>104</v>
      </c>
      <c r="B97" s="29" t="s">
        <v>105</v>
      </c>
      <c r="C97" s="30" t="s">
        <v>106</v>
      </c>
      <c r="D97" s="29">
        <v>24</v>
      </c>
      <c r="E97" s="30" t="s">
        <v>106</v>
      </c>
      <c r="F97" s="31" t="s">
        <v>107</v>
      </c>
      <c r="G97" s="31" t="s">
        <v>107</v>
      </c>
      <c r="H97" s="29" t="s">
        <v>108</v>
      </c>
      <c r="I97" s="29">
        <v>158154</v>
      </c>
      <c r="J97" s="32"/>
      <c r="K97" s="29" t="s">
        <v>109</v>
      </c>
      <c r="L97" s="33" t="s">
        <v>637</v>
      </c>
      <c r="M97" s="29" t="s">
        <v>111</v>
      </c>
      <c r="N97" s="29" t="s">
        <v>112</v>
      </c>
      <c r="O97" s="29" t="s">
        <v>112</v>
      </c>
      <c r="P97" s="115">
        <v>95</v>
      </c>
      <c r="Q97" s="148">
        <v>242432</v>
      </c>
      <c r="R97" s="117" t="s">
        <v>638</v>
      </c>
      <c r="S97" s="118" t="s">
        <v>639</v>
      </c>
      <c r="T97" s="119" t="s">
        <v>129</v>
      </c>
      <c r="U97" s="120"/>
      <c r="V97" s="121" t="s">
        <v>640</v>
      </c>
      <c r="W97" s="122" t="s">
        <v>641</v>
      </c>
      <c r="X97" s="123">
        <v>4.75</v>
      </c>
      <c r="Y97" s="121" t="s">
        <v>266</v>
      </c>
      <c r="Z97" s="122" t="s">
        <v>267</v>
      </c>
      <c r="AA97" s="123">
        <v>6.52</v>
      </c>
      <c r="AB97" s="121"/>
      <c r="AC97" s="122"/>
      <c r="AD97" s="123"/>
      <c r="AE97" s="124">
        <f>AVERAGE(X97:AD97)</f>
        <v>5.635</v>
      </c>
      <c r="AF97" s="124"/>
      <c r="AG97" s="125"/>
      <c r="AH97" s="126"/>
      <c r="AI97" s="127">
        <f t="shared" si="0"/>
        <v>0</v>
      </c>
      <c r="AJ97" s="128">
        <f t="shared" si="1"/>
        <v>0</v>
      </c>
      <c r="AK97" s="129"/>
      <c r="AL97" s="130"/>
      <c r="AM97" s="130"/>
      <c r="AN97" s="130"/>
      <c r="AO97" s="130"/>
      <c r="AP97" s="131"/>
      <c r="AQ97" s="120"/>
      <c r="AR97" s="132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32"/>
      <c r="BK97" s="120"/>
      <c r="BL97" s="120"/>
      <c r="BM97" s="120"/>
      <c r="BN97" s="132"/>
      <c r="BO97" s="132"/>
      <c r="BP97" s="120"/>
      <c r="BQ97" s="120"/>
      <c r="BR97" s="132"/>
      <c r="BS97" s="132"/>
      <c r="BT97" s="132"/>
      <c r="BU97" s="120"/>
      <c r="BV97" s="120"/>
      <c r="BW97" s="132"/>
      <c r="BX97" s="120"/>
      <c r="BY97" s="120"/>
      <c r="BZ97" s="120"/>
      <c r="CA97" s="132"/>
      <c r="CB97" s="132"/>
      <c r="CC97" s="132"/>
      <c r="CD97" s="120"/>
      <c r="CE97" s="120"/>
      <c r="CF97" s="120"/>
      <c r="CG97" s="120"/>
      <c r="CH97" s="120"/>
      <c r="CI97" s="120"/>
      <c r="CJ97" s="120"/>
      <c r="CK97" s="120"/>
      <c r="CL97" s="120"/>
      <c r="CM97" s="120"/>
      <c r="CN97" s="120"/>
      <c r="CO97" s="120"/>
      <c r="CP97" s="132"/>
      <c r="CQ97" s="120"/>
      <c r="CR97" s="132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33"/>
      <c r="DE97" s="134"/>
      <c r="DF97" s="134"/>
      <c r="DG97" s="142" t="s">
        <v>757</v>
      </c>
    </row>
    <row r="98" spans="1:111" s="50" customFormat="1" ht="27.75" customHeight="1">
      <c r="A98" s="29" t="s">
        <v>104</v>
      </c>
      <c r="B98" s="29" t="s">
        <v>105</v>
      </c>
      <c r="C98" s="30" t="s">
        <v>106</v>
      </c>
      <c r="D98" s="29">
        <v>24</v>
      </c>
      <c r="E98" s="30" t="s">
        <v>106</v>
      </c>
      <c r="F98" s="31" t="s">
        <v>107</v>
      </c>
      <c r="G98" s="31" t="s">
        <v>107</v>
      </c>
      <c r="H98" s="29" t="s">
        <v>108</v>
      </c>
      <c r="I98" s="29">
        <v>158154</v>
      </c>
      <c r="J98" s="32"/>
      <c r="K98" s="29" t="s">
        <v>109</v>
      </c>
      <c r="L98" s="33" t="s">
        <v>637</v>
      </c>
      <c r="M98" s="29" t="s">
        <v>111</v>
      </c>
      <c r="N98" s="29" t="s">
        <v>112</v>
      </c>
      <c r="O98" s="29" t="s">
        <v>112</v>
      </c>
      <c r="P98" s="115">
        <v>96</v>
      </c>
      <c r="Q98" s="148">
        <v>250983</v>
      </c>
      <c r="R98" s="117" t="s">
        <v>642</v>
      </c>
      <c r="S98" s="118" t="s">
        <v>643</v>
      </c>
      <c r="T98" s="119" t="s">
        <v>129</v>
      </c>
      <c r="U98" s="120"/>
      <c r="V98" s="121" t="s">
        <v>327</v>
      </c>
      <c r="W98" s="122" t="s">
        <v>328</v>
      </c>
      <c r="X98" s="123">
        <v>9.95</v>
      </c>
      <c r="Y98" s="121" t="s">
        <v>644</v>
      </c>
      <c r="Z98" s="122" t="s">
        <v>645</v>
      </c>
      <c r="AA98" s="123">
        <v>10.78</v>
      </c>
      <c r="AB98" s="121" t="s">
        <v>480</v>
      </c>
      <c r="AC98" s="122" t="s">
        <v>481</v>
      </c>
      <c r="AD98" s="123">
        <v>8.96</v>
      </c>
      <c r="AE98" s="124">
        <f>AVERAGE(X98:AD98)</f>
        <v>9.896666666666667</v>
      </c>
      <c r="AF98" s="124"/>
      <c r="AG98" s="125"/>
      <c r="AH98" s="126"/>
      <c r="AI98" s="127">
        <f t="shared" si="0"/>
        <v>0</v>
      </c>
      <c r="AJ98" s="128">
        <f t="shared" si="1"/>
        <v>0</v>
      </c>
      <c r="AK98" s="129"/>
      <c r="AL98" s="130"/>
      <c r="AM98" s="130"/>
      <c r="AN98" s="130"/>
      <c r="AO98" s="130"/>
      <c r="AP98" s="131"/>
      <c r="AQ98" s="120"/>
      <c r="AR98" s="132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32"/>
      <c r="BK98" s="120"/>
      <c r="BL98" s="120"/>
      <c r="BM98" s="120"/>
      <c r="BN98" s="132"/>
      <c r="BO98" s="132"/>
      <c r="BP98" s="120"/>
      <c r="BQ98" s="120"/>
      <c r="BR98" s="132"/>
      <c r="BS98" s="132"/>
      <c r="BT98" s="132"/>
      <c r="BU98" s="120"/>
      <c r="BV98" s="120"/>
      <c r="BW98" s="132"/>
      <c r="BX98" s="120"/>
      <c r="BY98" s="120"/>
      <c r="BZ98" s="120"/>
      <c r="CA98" s="132"/>
      <c r="CB98" s="132"/>
      <c r="CC98" s="132"/>
      <c r="CD98" s="120"/>
      <c r="CE98" s="120"/>
      <c r="CF98" s="120"/>
      <c r="CG98" s="120"/>
      <c r="CH98" s="120"/>
      <c r="CI98" s="120"/>
      <c r="CJ98" s="120"/>
      <c r="CK98" s="120"/>
      <c r="CL98" s="120"/>
      <c r="CM98" s="120"/>
      <c r="CN98" s="120"/>
      <c r="CO98" s="120"/>
      <c r="CP98" s="132"/>
      <c r="CQ98" s="120"/>
      <c r="CR98" s="132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33"/>
      <c r="DE98" s="134"/>
      <c r="DF98" s="134"/>
      <c r="DG98" s="142" t="s">
        <v>757</v>
      </c>
    </row>
    <row r="99" spans="1:111" s="50" customFormat="1" ht="27.75" customHeight="1">
      <c r="A99" s="29" t="s">
        <v>104</v>
      </c>
      <c r="B99" s="29" t="s">
        <v>105</v>
      </c>
      <c r="C99" s="30" t="s">
        <v>106</v>
      </c>
      <c r="D99" s="29">
        <v>24</v>
      </c>
      <c r="E99" s="30" t="s">
        <v>106</v>
      </c>
      <c r="F99" s="31" t="s">
        <v>107</v>
      </c>
      <c r="G99" s="31" t="s">
        <v>107</v>
      </c>
      <c r="H99" s="29" t="s">
        <v>108</v>
      </c>
      <c r="I99" s="29">
        <v>158154</v>
      </c>
      <c r="J99" s="32"/>
      <c r="K99" s="29" t="s">
        <v>109</v>
      </c>
      <c r="L99" s="33" t="s">
        <v>637</v>
      </c>
      <c r="M99" s="29" t="s">
        <v>111</v>
      </c>
      <c r="N99" s="29" t="s">
        <v>112</v>
      </c>
      <c r="O99" s="29" t="s">
        <v>112</v>
      </c>
      <c r="P99" s="115">
        <v>97</v>
      </c>
      <c r="Q99" s="148">
        <v>250981</v>
      </c>
      <c r="R99" s="117" t="s">
        <v>646</v>
      </c>
      <c r="S99" s="118" t="s">
        <v>647</v>
      </c>
      <c r="T99" s="119" t="s">
        <v>129</v>
      </c>
      <c r="U99" s="120"/>
      <c r="V99" s="121" t="s">
        <v>119</v>
      </c>
      <c r="W99" s="122" t="s">
        <v>120</v>
      </c>
      <c r="X99" s="123">
        <v>17.68</v>
      </c>
      <c r="Y99" s="121" t="s">
        <v>123</v>
      </c>
      <c r="Z99" s="122" t="s">
        <v>124</v>
      </c>
      <c r="AA99" s="123">
        <v>18.9</v>
      </c>
      <c r="AB99" s="121" t="s">
        <v>648</v>
      </c>
      <c r="AC99" s="122" t="s">
        <v>649</v>
      </c>
      <c r="AD99" s="123">
        <v>18.75</v>
      </c>
      <c r="AE99" s="124">
        <f>AVERAGE(X99:AD99)</f>
        <v>18.44333333333333</v>
      </c>
      <c r="AF99" s="124"/>
      <c r="AG99" s="125"/>
      <c r="AH99" s="126"/>
      <c r="AI99" s="127">
        <f t="shared" si="0"/>
        <v>0</v>
      </c>
      <c r="AJ99" s="128">
        <f t="shared" si="1"/>
        <v>0</v>
      </c>
      <c r="AK99" s="129"/>
      <c r="AL99" s="130"/>
      <c r="AM99" s="130"/>
      <c r="AN99" s="130"/>
      <c r="AO99" s="130"/>
      <c r="AP99" s="131"/>
      <c r="AQ99" s="120"/>
      <c r="AR99" s="132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132"/>
      <c r="BK99" s="120"/>
      <c r="BL99" s="120"/>
      <c r="BM99" s="120"/>
      <c r="BN99" s="132"/>
      <c r="BO99" s="132"/>
      <c r="BP99" s="120"/>
      <c r="BQ99" s="120"/>
      <c r="BR99" s="132"/>
      <c r="BS99" s="132"/>
      <c r="BT99" s="132"/>
      <c r="BU99" s="120"/>
      <c r="BV99" s="120"/>
      <c r="BW99" s="132"/>
      <c r="BX99" s="120"/>
      <c r="BY99" s="120"/>
      <c r="BZ99" s="120"/>
      <c r="CA99" s="132"/>
      <c r="CB99" s="132"/>
      <c r="CC99" s="132"/>
      <c r="CD99" s="120"/>
      <c r="CE99" s="120"/>
      <c r="CF99" s="120"/>
      <c r="CG99" s="120"/>
      <c r="CH99" s="120"/>
      <c r="CI99" s="120"/>
      <c r="CJ99" s="120"/>
      <c r="CK99" s="120"/>
      <c r="CL99" s="120"/>
      <c r="CM99" s="120"/>
      <c r="CN99" s="120"/>
      <c r="CO99" s="120"/>
      <c r="CP99" s="132"/>
      <c r="CQ99" s="120"/>
      <c r="CR99" s="132"/>
      <c r="CS99" s="120"/>
      <c r="CT99" s="120"/>
      <c r="CU99" s="120"/>
      <c r="CV99" s="120"/>
      <c r="CW99" s="120"/>
      <c r="CX99" s="120"/>
      <c r="CY99" s="120"/>
      <c r="CZ99" s="120"/>
      <c r="DA99" s="120"/>
      <c r="DB99" s="120"/>
      <c r="DC99" s="120"/>
      <c r="DD99" s="133"/>
      <c r="DE99" s="134"/>
      <c r="DF99" s="134"/>
      <c r="DG99" s="142" t="s">
        <v>757</v>
      </c>
    </row>
    <row r="100" spans="1:111" s="50" customFormat="1" ht="27.75" customHeight="1">
      <c r="A100" s="29" t="s">
        <v>104</v>
      </c>
      <c r="B100" s="29" t="s">
        <v>105</v>
      </c>
      <c r="C100" s="30" t="s">
        <v>106</v>
      </c>
      <c r="D100" s="29">
        <v>24</v>
      </c>
      <c r="E100" s="30" t="s">
        <v>106</v>
      </c>
      <c r="F100" s="31" t="s">
        <v>107</v>
      </c>
      <c r="G100" s="31" t="s">
        <v>107</v>
      </c>
      <c r="H100" s="29" t="s">
        <v>108</v>
      </c>
      <c r="I100" s="29">
        <v>158154</v>
      </c>
      <c r="J100" s="32"/>
      <c r="K100" s="29" t="s">
        <v>109</v>
      </c>
      <c r="L100" s="33" t="s">
        <v>110</v>
      </c>
      <c r="M100" s="29" t="s">
        <v>111</v>
      </c>
      <c r="N100" s="29" t="s">
        <v>112</v>
      </c>
      <c r="O100" s="29" t="s">
        <v>112</v>
      </c>
      <c r="P100" s="115">
        <v>98</v>
      </c>
      <c r="Q100" s="136">
        <v>314733</v>
      </c>
      <c r="R100" s="117" t="s">
        <v>650</v>
      </c>
      <c r="S100" s="118" t="s">
        <v>651</v>
      </c>
      <c r="T100" s="119" t="s">
        <v>129</v>
      </c>
      <c r="U100" s="120"/>
      <c r="V100" s="121" t="s">
        <v>652</v>
      </c>
      <c r="W100" s="122" t="s">
        <v>653</v>
      </c>
      <c r="X100" s="123">
        <v>28.77</v>
      </c>
      <c r="Y100" s="121" t="s">
        <v>177</v>
      </c>
      <c r="Z100" s="122" t="s">
        <v>244</v>
      </c>
      <c r="AA100" s="123">
        <v>25.22</v>
      </c>
      <c r="AB100" s="121"/>
      <c r="AC100" s="122"/>
      <c r="AD100" s="123"/>
      <c r="AE100" s="124">
        <f>AVERAGE(X100:AD100)</f>
        <v>26.994999999999997</v>
      </c>
      <c r="AF100" s="124"/>
      <c r="AG100" s="125">
        <v>10</v>
      </c>
      <c r="AH100" s="126"/>
      <c r="AI100" s="127">
        <f t="shared" si="0"/>
        <v>10</v>
      </c>
      <c r="AJ100" s="128">
        <f t="shared" si="1"/>
        <v>269.95</v>
      </c>
      <c r="AK100" s="129"/>
      <c r="AL100" s="130"/>
      <c r="AM100" s="130"/>
      <c r="AN100" s="130"/>
      <c r="AO100" s="130"/>
      <c r="AP100" s="131"/>
      <c r="AQ100" s="120"/>
      <c r="AR100" s="132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F100" s="120"/>
      <c r="BG100" s="120"/>
      <c r="BH100" s="120"/>
      <c r="BI100" s="120"/>
      <c r="BJ100" s="132"/>
      <c r="BK100" s="120"/>
      <c r="BL100" s="120"/>
      <c r="BM100" s="120"/>
      <c r="BN100" s="132"/>
      <c r="BO100" s="132"/>
      <c r="BP100" s="120"/>
      <c r="BQ100" s="120"/>
      <c r="BR100" s="132"/>
      <c r="BS100" s="132"/>
      <c r="BT100" s="132"/>
      <c r="BU100" s="120"/>
      <c r="BV100" s="120"/>
      <c r="BW100" s="132"/>
      <c r="BX100" s="120"/>
      <c r="BY100" s="120"/>
      <c r="BZ100" s="120"/>
      <c r="CA100" s="132"/>
      <c r="CB100" s="132"/>
      <c r="CC100" s="132"/>
      <c r="CD100" s="120"/>
      <c r="CE100" s="120"/>
      <c r="CF100" s="120"/>
      <c r="CG100" s="120"/>
      <c r="CH100" s="120"/>
      <c r="CI100" s="120"/>
      <c r="CJ100" s="120"/>
      <c r="CK100" s="120"/>
      <c r="CL100" s="120"/>
      <c r="CM100" s="120"/>
      <c r="CN100" s="120"/>
      <c r="CO100" s="120"/>
      <c r="CP100" s="132"/>
      <c r="CQ100" s="120"/>
      <c r="CR100" s="132"/>
      <c r="CS100" s="120"/>
      <c r="CT100" s="120"/>
      <c r="CU100" s="120"/>
      <c r="CV100" s="120"/>
      <c r="CW100" s="120"/>
      <c r="CX100" s="120"/>
      <c r="CY100" s="120"/>
      <c r="CZ100" s="120"/>
      <c r="DA100" s="120"/>
      <c r="DB100" s="120"/>
      <c r="DC100" s="120"/>
      <c r="DD100" s="133"/>
      <c r="DE100" s="134"/>
      <c r="DF100" s="134"/>
      <c r="DG100" s="142" t="s">
        <v>757</v>
      </c>
    </row>
    <row r="101" spans="1:111" s="50" customFormat="1" ht="27.75" customHeight="1">
      <c r="A101" s="29" t="s">
        <v>104</v>
      </c>
      <c r="B101" s="29" t="s">
        <v>105</v>
      </c>
      <c r="C101" s="30" t="s">
        <v>106</v>
      </c>
      <c r="D101" s="29">
        <v>24</v>
      </c>
      <c r="E101" s="30" t="s">
        <v>106</v>
      </c>
      <c r="F101" s="31" t="s">
        <v>107</v>
      </c>
      <c r="G101" s="31" t="s">
        <v>107</v>
      </c>
      <c r="H101" s="29" t="s">
        <v>108</v>
      </c>
      <c r="I101" s="29">
        <v>158154</v>
      </c>
      <c r="J101" s="32"/>
      <c r="K101" s="29" t="s">
        <v>109</v>
      </c>
      <c r="L101" s="33" t="s">
        <v>110</v>
      </c>
      <c r="M101" s="29" t="s">
        <v>111</v>
      </c>
      <c r="N101" s="29" t="s">
        <v>112</v>
      </c>
      <c r="O101" s="29" t="s">
        <v>112</v>
      </c>
      <c r="P101" s="115">
        <v>99</v>
      </c>
      <c r="Q101" s="148">
        <v>250087</v>
      </c>
      <c r="R101" s="117" t="s">
        <v>654</v>
      </c>
      <c r="S101" s="118" t="s">
        <v>655</v>
      </c>
      <c r="T101" s="119" t="s">
        <v>129</v>
      </c>
      <c r="U101" s="120"/>
      <c r="V101" s="121" t="s">
        <v>656</v>
      </c>
      <c r="W101" s="122" t="s">
        <v>657</v>
      </c>
      <c r="X101" s="123">
        <v>9.75</v>
      </c>
      <c r="Y101" s="121" t="s">
        <v>658</v>
      </c>
      <c r="Z101" s="122" t="s">
        <v>659</v>
      </c>
      <c r="AA101" s="123">
        <v>10</v>
      </c>
      <c r="AB101" s="121" t="s">
        <v>660</v>
      </c>
      <c r="AC101" s="122" t="s">
        <v>661</v>
      </c>
      <c r="AD101" s="123">
        <v>9.52</v>
      </c>
      <c r="AE101" s="124">
        <f>AVERAGE(X101:AD101)</f>
        <v>9.756666666666666</v>
      </c>
      <c r="AF101" s="124"/>
      <c r="AG101" s="125">
        <v>10</v>
      </c>
      <c r="AH101" s="126"/>
      <c r="AI101" s="127">
        <f t="shared" si="0"/>
        <v>10</v>
      </c>
      <c r="AJ101" s="128">
        <f t="shared" si="1"/>
        <v>97.56666666666666</v>
      </c>
      <c r="AK101" s="129"/>
      <c r="AL101" s="130"/>
      <c r="AM101" s="130"/>
      <c r="AN101" s="130"/>
      <c r="AO101" s="130"/>
      <c r="AP101" s="131"/>
      <c r="AQ101" s="120"/>
      <c r="AR101" s="132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32"/>
      <c r="BK101" s="120"/>
      <c r="BL101" s="120"/>
      <c r="BM101" s="120"/>
      <c r="BN101" s="132"/>
      <c r="BO101" s="132"/>
      <c r="BP101" s="120"/>
      <c r="BQ101" s="120"/>
      <c r="BR101" s="132"/>
      <c r="BS101" s="132"/>
      <c r="BT101" s="132"/>
      <c r="BU101" s="120"/>
      <c r="BV101" s="120"/>
      <c r="BW101" s="132"/>
      <c r="BX101" s="120"/>
      <c r="BY101" s="120"/>
      <c r="BZ101" s="120"/>
      <c r="CA101" s="132"/>
      <c r="CB101" s="132"/>
      <c r="CC101" s="132"/>
      <c r="CD101" s="120"/>
      <c r="CE101" s="120"/>
      <c r="CF101" s="120"/>
      <c r="CG101" s="120"/>
      <c r="CH101" s="120"/>
      <c r="CI101" s="120"/>
      <c r="CJ101" s="120"/>
      <c r="CK101" s="120"/>
      <c r="CL101" s="120"/>
      <c r="CM101" s="120"/>
      <c r="CN101" s="120"/>
      <c r="CO101" s="120"/>
      <c r="CP101" s="132"/>
      <c r="CQ101" s="120"/>
      <c r="CR101" s="132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33"/>
      <c r="DE101" s="134"/>
      <c r="DF101" s="134"/>
      <c r="DG101" s="142" t="s">
        <v>757</v>
      </c>
    </row>
    <row r="102" spans="1:111" s="50" customFormat="1" ht="27.75" customHeight="1">
      <c r="A102" s="29" t="s">
        <v>104</v>
      </c>
      <c r="B102" s="29" t="s">
        <v>105</v>
      </c>
      <c r="C102" s="30" t="s">
        <v>106</v>
      </c>
      <c r="D102" s="29">
        <v>24</v>
      </c>
      <c r="E102" s="30" t="s">
        <v>106</v>
      </c>
      <c r="F102" s="31" t="s">
        <v>107</v>
      </c>
      <c r="G102" s="31" t="s">
        <v>107</v>
      </c>
      <c r="H102" s="29" t="s">
        <v>108</v>
      </c>
      <c r="I102" s="29">
        <v>158154</v>
      </c>
      <c r="J102" s="32"/>
      <c r="K102" s="29" t="s">
        <v>109</v>
      </c>
      <c r="L102" s="33" t="s">
        <v>637</v>
      </c>
      <c r="M102" s="29" t="s">
        <v>111</v>
      </c>
      <c r="N102" s="29" t="s">
        <v>112</v>
      </c>
      <c r="O102" s="29" t="s">
        <v>112</v>
      </c>
      <c r="P102" s="115">
        <v>100</v>
      </c>
      <c r="Q102" s="148">
        <v>262861</v>
      </c>
      <c r="R102" s="117" t="s">
        <v>662</v>
      </c>
      <c r="S102" s="118" t="s">
        <v>663</v>
      </c>
      <c r="T102" s="119" t="s">
        <v>664</v>
      </c>
      <c r="U102" s="120"/>
      <c r="V102" s="121" t="s">
        <v>392</v>
      </c>
      <c r="W102" s="122" t="s">
        <v>393</v>
      </c>
      <c r="X102" s="123">
        <v>18.98</v>
      </c>
      <c r="Y102" s="121" t="s">
        <v>123</v>
      </c>
      <c r="Z102" s="122" t="s">
        <v>124</v>
      </c>
      <c r="AA102" s="123">
        <v>17.8</v>
      </c>
      <c r="AB102" s="121" t="s">
        <v>123</v>
      </c>
      <c r="AC102" s="122" t="s">
        <v>124</v>
      </c>
      <c r="AD102" s="123">
        <v>16.8</v>
      </c>
      <c r="AE102" s="124">
        <f>AVERAGE(X102:AD102)</f>
        <v>17.86</v>
      </c>
      <c r="AF102" s="124"/>
      <c r="AG102" s="125"/>
      <c r="AH102" s="126"/>
      <c r="AI102" s="127">
        <f t="shared" si="0"/>
        <v>0</v>
      </c>
      <c r="AJ102" s="128">
        <f t="shared" si="1"/>
        <v>0</v>
      </c>
      <c r="AK102" s="129"/>
      <c r="AL102" s="130"/>
      <c r="AM102" s="130"/>
      <c r="AN102" s="130"/>
      <c r="AO102" s="130"/>
      <c r="AP102" s="131"/>
      <c r="AQ102" s="120"/>
      <c r="AR102" s="132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120"/>
      <c r="BH102" s="120"/>
      <c r="BI102" s="120"/>
      <c r="BJ102" s="132"/>
      <c r="BK102" s="120"/>
      <c r="BL102" s="120"/>
      <c r="BM102" s="120"/>
      <c r="BN102" s="132"/>
      <c r="BO102" s="132"/>
      <c r="BP102" s="120"/>
      <c r="BQ102" s="120"/>
      <c r="BR102" s="132"/>
      <c r="BS102" s="132"/>
      <c r="BT102" s="132"/>
      <c r="BU102" s="120"/>
      <c r="BV102" s="120"/>
      <c r="BW102" s="132"/>
      <c r="BX102" s="120"/>
      <c r="BY102" s="120"/>
      <c r="BZ102" s="120"/>
      <c r="CA102" s="132"/>
      <c r="CB102" s="132"/>
      <c r="CC102" s="132"/>
      <c r="CD102" s="120"/>
      <c r="CE102" s="120"/>
      <c r="CF102" s="120"/>
      <c r="CG102" s="120"/>
      <c r="CH102" s="120"/>
      <c r="CI102" s="120"/>
      <c r="CJ102" s="120"/>
      <c r="CK102" s="120"/>
      <c r="CL102" s="120"/>
      <c r="CM102" s="120"/>
      <c r="CN102" s="120"/>
      <c r="CO102" s="120"/>
      <c r="CP102" s="132"/>
      <c r="CQ102" s="120"/>
      <c r="CR102" s="132"/>
      <c r="CS102" s="120"/>
      <c r="CT102" s="120"/>
      <c r="CU102" s="120"/>
      <c r="CV102" s="120"/>
      <c r="CW102" s="120"/>
      <c r="CX102" s="120"/>
      <c r="CY102" s="120"/>
      <c r="CZ102" s="120"/>
      <c r="DA102" s="120"/>
      <c r="DB102" s="120"/>
      <c r="DC102" s="120"/>
      <c r="DD102" s="133"/>
      <c r="DE102" s="134"/>
      <c r="DF102" s="134"/>
      <c r="DG102" s="142" t="s">
        <v>757</v>
      </c>
    </row>
    <row r="103" spans="1:111" s="50" customFormat="1" ht="27.75" customHeight="1">
      <c r="A103" s="29" t="s">
        <v>104</v>
      </c>
      <c r="B103" s="29" t="s">
        <v>105</v>
      </c>
      <c r="C103" s="30" t="s">
        <v>106</v>
      </c>
      <c r="D103" s="29">
        <v>24</v>
      </c>
      <c r="E103" s="30" t="s">
        <v>106</v>
      </c>
      <c r="F103" s="31" t="s">
        <v>107</v>
      </c>
      <c r="G103" s="31" t="s">
        <v>107</v>
      </c>
      <c r="H103" s="29" t="s">
        <v>108</v>
      </c>
      <c r="I103" s="29">
        <v>158154</v>
      </c>
      <c r="J103" s="32"/>
      <c r="K103" s="29" t="s">
        <v>109</v>
      </c>
      <c r="L103" s="33" t="s">
        <v>152</v>
      </c>
      <c r="M103" s="29" t="s">
        <v>111</v>
      </c>
      <c r="N103" s="29" t="s">
        <v>112</v>
      </c>
      <c r="O103" s="29" t="s">
        <v>112</v>
      </c>
      <c r="P103" s="115">
        <v>101</v>
      </c>
      <c r="Q103" s="148">
        <v>333527</v>
      </c>
      <c r="R103" s="117" t="s">
        <v>665</v>
      </c>
      <c r="S103" s="118" t="s">
        <v>666</v>
      </c>
      <c r="T103" s="119" t="s">
        <v>129</v>
      </c>
      <c r="U103" s="120"/>
      <c r="V103" s="121" t="s">
        <v>327</v>
      </c>
      <c r="W103" s="122" t="s">
        <v>328</v>
      </c>
      <c r="X103" s="123">
        <v>1.65</v>
      </c>
      <c r="Y103" s="121" t="s">
        <v>327</v>
      </c>
      <c r="Z103" s="122" t="s">
        <v>328</v>
      </c>
      <c r="AA103" s="123">
        <v>1.96</v>
      </c>
      <c r="AB103" s="121" t="s">
        <v>123</v>
      </c>
      <c r="AC103" s="122" t="s">
        <v>124</v>
      </c>
      <c r="AD103" s="123">
        <v>2.33</v>
      </c>
      <c r="AE103" s="124">
        <f>AVERAGE(X103:AD103)</f>
        <v>1.9799999999999998</v>
      </c>
      <c r="AF103" s="124"/>
      <c r="AG103" s="125"/>
      <c r="AH103" s="126"/>
      <c r="AI103" s="127">
        <f t="shared" si="0"/>
        <v>0</v>
      </c>
      <c r="AJ103" s="128">
        <f t="shared" si="1"/>
        <v>0</v>
      </c>
      <c r="AK103" s="129"/>
      <c r="AL103" s="130"/>
      <c r="AM103" s="130"/>
      <c r="AN103" s="130"/>
      <c r="AO103" s="130"/>
      <c r="AP103" s="131"/>
      <c r="AQ103" s="120"/>
      <c r="AR103" s="132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32"/>
      <c r="BK103" s="120"/>
      <c r="BL103" s="120"/>
      <c r="BM103" s="120"/>
      <c r="BN103" s="132"/>
      <c r="BO103" s="132"/>
      <c r="BP103" s="120"/>
      <c r="BQ103" s="120"/>
      <c r="BR103" s="132"/>
      <c r="BS103" s="132"/>
      <c r="BT103" s="132"/>
      <c r="BU103" s="120"/>
      <c r="BV103" s="120"/>
      <c r="BW103" s="132"/>
      <c r="BX103" s="120"/>
      <c r="BY103" s="120"/>
      <c r="BZ103" s="120"/>
      <c r="CA103" s="132"/>
      <c r="CB103" s="132"/>
      <c r="CC103" s="132"/>
      <c r="CD103" s="120"/>
      <c r="CE103" s="120"/>
      <c r="CF103" s="120"/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32"/>
      <c r="CQ103" s="120"/>
      <c r="CR103" s="132"/>
      <c r="CS103" s="120"/>
      <c r="CT103" s="120"/>
      <c r="CU103" s="120"/>
      <c r="CV103" s="120"/>
      <c r="CW103" s="120"/>
      <c r="CX103" s="120"/>
      <c r="CY103" s="120"/>
      <c r="CZ103" s="120"/>
      <c r="DA103" s="120"/>
      <c r="DB103" s="120"/>
      <c r="DC103" s="120"/>
      <c r="DD103" s="133"/>
      <c r="DE103" s="134"/>
      <c r="DF103" s="134"/>
      <c r="DG103" s="142" t="s">
        <v>757</v>
      </c>
    </row>
    <row r="104" spans="1:111" s="50" customFormat="1" ht="27.75" customHeight="1">
      <c r="A104" s="29" t="s">
        <v>104</v>
      </c>
      <c r="B104" s="29" t="s">
        <v>105</v>
      </c>
      <c r="C104" s="30" t="s">
        <v>106</v>
      </c>
      <c r="D104" s="29">
        <v>24</v>
      </c>
      <c r="E104" s="30" t="s">
        <v>106</v>
      </c>
      <c r="F104" s="31" t="s">
        <v>107</v>
      </c>
      <c r="G104" s="31" t="s">
        <v>107</v>
      </c>
      <c r="H104" s="29" t="s">
        <v>108</v>
      </c>
      <c r="I104" s="29">
        <v>158154</v>
      </c>
      <c r="J104" s="32"/>
      <c r="K104" s="29" t="s">
        <v>109</v>
      </c>
      <c r="L104" s="33" t="s">
        <v>152</v>
      </c>
      <c r="M104" s="29" t="s">
        <v>111</v>
      </c>
      <c r="N104" s="29" t="s">
        <v>112</v>
      </c>
      <c r="O104" s="29" t="s">
        <v>112</v>
      </c>
      <c r="P104" s="115">
        <v>102</v>
      </c>
      <c r="Q104" s="148">
        <v>336475</v>
      </c>
      <c r="R104" s="117" t="s">
        <v>667</v>
      </c>
      <c r="S104" s="118" t="s">
        <v>668</v>
      </c>
      <c r="T104" s="119" t="s">
        <v>129</v>
      </c>
      <c r="U104" s="120"/>
      <c r="V104" s="121" t="s">
        <v>669</v>
      </c>
      <c r="W104" s="122" t="s">
        <v>670</v>
      </c>
      <c r="X104" s="123">
        <v>2</v>
      </c>
      <c r="Y104" s="121" t="s">
        <v>142</v>
      </c>
      <c r="Z104" s="122" t="s">
        <v>143</v>
      </c>
      <c r="AA104" s="123">
        <v>2.16</v>
      </c>
      <c r="AB104" s="121" t="s">
        <v>671</v>
      </c>
      <c r="AC104" s="122" t="s">
        <v>672</v>
      </c>
      <c r="AD104" s="123">
        <v>2.5</v>
      </c>
      <c r="AE104" s="124">
        <f>AVERAGE(X104:AD104)</f>
        <v>2.22</v>
      </c>
      <c r="AF104" s="124"/>
      <c r="AG104" s="125"/>
      <c r="AH104" s="126"/>
      <c r="AI104" s="127">
        <f t="shared" si="0"/>
        <v>0</v>
      </c>
      <c r="AJ104" s="128">
        <f t="shared" si="1"/>
        <v>0</v>
      </c>
      <c r="AK104" s="129"/>
      <c r="AL104" s="130"/>
      <c r="AM104" s="130"/>
      <c r="AN104" s="130"/>
      <c r="AO104" s="130"/>
      <c r="AP104" s="131"/>
      <c r="AQ104" s="120"/>
      <c r="AR104" s="132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32"/>
      <c r="BK104" s="120"/>
      <c r="BL104" s="120"/>
      <c r="BM104" s="120"/>
      <c r="BN104" s="132"/>
      <c r="BO104" s="132"/>
      <c r="BP104" s="120"/>
      <c r="BQ104" s="120"/>
      <c r="BR104" s="132"/>
      <c r="BS104" s="132"/>
      <c r="BT104" s="132"/>
      <c r="BU104" s="120"/>
      <c r="BV104" s="120"/>
      <c r="BW104" s="132"/>
      <c r="BX104" s="120"/>
      <c r="BY104" s="120"/>
      <c r="BZ104" s="120"/>
      <c r="CA104" s="132"/>
      <c r="CB104" s="132"/>
      <c r="CC104" s="132"/>
      <c r="CD104" s="120"/>
      <c r="CE104" s="120"/>
      <c r="CF104" s="120"/>
      <c r="CG104" s="120"/>
      <c r="CH104" s="120"/>
      <c r="CI104" s="120"/>
      <c r="CJ104" s="120"/>
      <c r="CK104" s="120"/>
      <c r="CL104" s="120"/>
      <c r="CM104" s="120"/>
      <c r="CN104" s="120"/>
      <c r="CO104" s="120"/>
      <c r="CP104" s="132"/>
      <c r="CQ104" s="120"/>
      <c r="CR104" s="132"/>
      <c r="CS104" s="120"/>
      <c r="CT104" s="120"/>
      <c r="CU104" s="120"/>
      <c r="CV104" s="120"/>
      <c r="CW104" s="120"/>
      <c r="CX104" s="120"/>
      <c r="CY104" s="120"/>
      <c r="CZ104" s="120"/>
      <c r="DA104" s="120"/>
      <c r="DB104" s="120"/>
      <c r="DC104" s="120"/>
      <c r="DD104" s="133"/>
      <c r="DE104" s="134"/>
      <c r="DF104" s="134"/>
      <c r="DG104" s="142" t="s">
        <v>757</v>
      </c>
    </row>
    <row r="105" spans="1:111" s="50" customFormat="1" ht="27.75" customHeight="1">
      <c r="A105" s="29" t="s">
        <v>104</v>
      </c>
      <c r="B105" s="29" t="s">
        <v>105</v>
      </c>
      <c r="C105" s="30" t="s">
        <v>106</v>
      </c>
      <c r="D105" s="29">
        <v>24</v>
      </c>
      <c r="E105" s="30" t="s">
        <v>106</v>
      </c>
      <c r="F105" s="31" t="s">
        <v>107</v>
      </c>
      <c r="G105" s="31" t="s">
        <v>107</v>
      </c>
      <c r="H105" s="29" t="s">
        <v>108</v>
      </c>
      <c r="I105" s="29">
        <v>158154</v>
      </c>
      <c r="J105" s="32"/>
      <c r="K105" s="29" t="s">
        <v>109</v>
      </c>
      <c r="L105" s="33" t="s">
        <v>152</v>
      </c>
      <c r="M105" s="29" t="s">
        <v>111</v>
      </c>
      <c r="N105" s="29" t="s">
        <v>112</v>
      </c>
      <c r="O105" s="29" t="s">
        <v>112</v>
      </c>
      <c r="P105" s="115">
        <v>103</v>
      </c>
      <c r="Q105" s="148">
        <v>437686</v>
      </c>
      <c r="R105" s="117" t="s">
        <v>673</v>
      </c>
      <c r="S105" s="149" t="s">
        <v>674</v>
      </c>
      <c r="T105" s="119" t="s">
        <v>129</v>
      </c>
      <c r="U105" s="120"/>
      <c r="V105" s="121" t="s">
        <v>675</v>
      </c>
      <c r="W105" s="122" t="s">
        <v>279</v>
      </c>
      <c r="X105" s="123">
        <v>2.3</v>
      </c>
      <c r="Y105" s="121" t="s">
        <v>142</v>
      </c>
      <c r="Z105" s="122" t="s">
        <v>143</v>
      </c>
      <c r="AA105" s="123">
        <v>5.24</v>
      </c>
      <c r="AB105" s="121" t="s">
        <v>671</v>
      </c>
      <c r="AC105" s="122" t="s">
        <v>672</v>
      </c>
      <c r="AD105" s="123">
        <v>2.5</v>
      </c>
      <c r="AE105" s="124">
        <f>AVERAGE(X105:AD105)</f>
        <v>3.3466666666666662</v>
      </c>
      <c r="AF105" s="124"/>
      <c r="AG105" s="125">
        <v>100</v>
      </c>
      <c r="AH105" s="126"/>
      <c r="AI105" s="127">
        <f t="shared" si="0"/>
        <v>100</v>
      </c>
      <c r="AJ105" s="128">
        <f t="shared" si="1"/>
        <v>334.66666666666663</v>
      </c>
      <c r="AK105" s="129"/>
      <c r="AL105" s="130"/>
      <c r="AM105" s="130"/>
      <c r="AN105" s="130"/>
      <c r="AO105" s="130"/>
      <c r="AP105" s="131"/>
      <c r="AQ105" s="120"/>
      <c r="AR105" s="132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32"/>
      <c r="BK105" s="120"/>
      <c r="BL105" s="120"/>
      <c r="BM105" s="120"/>
      <c r="BN105" s="132"/>
      <c r="BO105" s="132"/>
      <c r="BP105" s="120"/>
      <c r="BQ105" s="120"/>
      <c r="BR105" s="132"/>
      <c r="BS105" s="132"/>
      <c r="BT105" s="132"/>
      <c r="BU105" s="120"/>
      <c r="BV105" s="120"/>
      <c r="BW105" s="132"/>
      <c r="BX105" s="120"/>
      <c r="BY105" s="120"/>
      <c r="BZ105" s="120"/>
      <c r="CA105" s="132"/>
      <c r="CB105" s="132"/>
      <c r="CC105" s="132"/>
      <c r="CD105" s="120"/>
      <c r="CE105" s="120"/>
      <c r="CF105" s="120"/>
      <c r="CG105" s="120"/>
      <c r="CH105" s="120"/>
      <c r="CI105" s="120"/>
      <c r="CJ105" s="120"/>
      <c r="CK105" s="120"/>
      <c r="CL105" s="120"/>
      <c r="CM105" s="120"/>
      <c r="CN105" s="120"/>
      <c r="CO105" s="120"/>
      <c r="CP105" s="132"/>
      <c r="CQ105" s="120"/>
      <c r="CR105" s="132"/>
      <c r="CS105" s="120"/>
      <c r="CT105" s="120"/>
      <c r="CU105" s="120"/>
      <c r="CV105" s="120"/>
      <c r="CW105" s="120"/>
      <c r="CX105" s="120"/>
      <c r="CY105" s="120"/>
      <c r="CZ105" s="120"/>
      <c r="DA105" s="120"/>
      <c r="DB105" s="120"/>
      <c r="DC105" s="120"/>
      <c r="DD105" s="133"/>
      <c r="DE105" s="134"/>
      <c r="DF105" s="134"/>
      <c r="DG105" s="142" t="s">
        <v>757</v>
      </c>
    </row>
    <row r="106" spans="1:111" s="50" customFormat="1" ht="27.75" customHeight="1">
      <c r="A106" s="29" t="s">
        <v>104</v>
      </c>
      <c r="B106" s="29" t="s">
        <v>105</v>
      </c>
      <c r="C106" s="30" t="s">
        <v>106</v>
      </c>
      <c r="D106" s="29">
        <v>24</v>
      </c>
      <c r="E106" s="30" t="s">
        <v>106</v>
      </c>
      <c r="F106" s="31" t="s">
        <v>107</v>
      </c>
      <c r="G106" s="31" t="s">
        <v>107</v>
      </c>
      <c r="H106" s="29" t="s">
        <v>108</v>
      </c>
      <c r="I106" s="29">
        <v>158154</v>
      </c>
      <c r="J106" s="32"/>
      <c r="K106" s="29" t="s">
        <v>109</v>
      </c>
      <c r="L106" s="33" t="s">
        <v>676</v>
      </c>
      <c r="M106" s="29" t="s">
        <v>111</v>
      </c>
      <c r="N106" s="29" t="s">
        <v>112</v>
      </c>
      <c r="O106" s="29" t="s">
        <v>112</v>
      </c>
      <c r="P106" s="34">
        <v>104</v>
      </c>
      <c r="Q106" s="52">
        <v>223467</v>
      </c>
      <c r="R106" s="35" t="s">
        <v>677</v>
      </c>
      <c r="S106" s="53" t="s">
        <v>678</v>
      </c>
      <c r="T106" s="36" t="s">
        <v>679</v>
      </c>
      <c r="U106" s="37"/>
      <c r="V106" s="38" t="s">
        <v>627</v>
      </c>
      <c r="W106" s="39" t="s">
        <v>680</v>
      </c>
      <c r="X106" s="40">
        <v>129</v>
      </c>
      <c r="Y106" s="38" t="s">
        <v>681</v>
      </c>
      <c r="Z106" s="39" t="s">
        <v>682</v>
      </c>
      <c r="AA106" s="40">
        <v>130</v>
      </c>
      <c r="AB106" s="38" t="s">
        <v>142</v>
      </c>
      <c r="AC106" s="39" t="s">
        <v>143</v>
      </c>
      <c r="AD106" s="40">
        <v>139.5</v>
      </c>
      <c r="AE106" s="41">
        <f>AVERAGE(X106:AD106)</f>
        <v>132.83333333333334</v>
      </c>
      <c r="AF106" s="41">
        <v>95</v>
      </c>
      <c r="AG106" s="42"/>
      <c r="AH106" s="43"/>
      <c r="AI106" s="44">
        <f t="shared" si="0"/>
        <v>0</v>
      </c>
      <c r="AJ106" s="45">
        <f t="shared" si="1"/>
        <v>0</v>
      </c>
      <c r="AK106" s="46"/>
      <c r="AL106" s="47"/>
      <c r="AM106" s="47"/>
      <c r="AN106" s="47"/>
      <c r="AO106" s="47"/>
      <c r="AP106" s="48"/>
      <c r="AQ106" s="37"/>
      <c r="AR106" s="49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49"/>
      <c r="BK106" s="37"/>
      <c r="BL106" s="37"/>
      <c r="BM106" s="37"/>
      <c r="BN106" s="49"/>
      <c r="BO106" s="49"/>
      <c r="BP106" s="37"/>
      <c r="BQ106" s="37"/>
      <c r="BR106" s="49"/>
      <c r="BS106" s="49"/>
      <c r="BT106" s="49"/>
      <c r="BU106" s="37"/>
      <c r="BV106" s="37"/>
      <c r="BW106" s="49"/>
      <c r="BX106" s="37"/>
      <c r="BY106" s="37"/>
      <c r="BZ106" s="37"/>
      <c r="CA106" s="49"/>
      <c r="CB106" s="49"/>
      <c r="CC106" s="49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49"/>
      <c r="CQ106" s="37"/>
      <c r="CR106" s="49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106"/>
      <c r="DE106" s="113"/>
      <c r="DF106" s="113"/>
      <c r="DG106" s="108"/>
    </row>
    <row r="107" spans="1:111" s="50" customFormat="1" ht="27.75" customHeight="1">
      <c r="A107" s="29" t="s">
        <v>104</v>
      </c>
      <c r="B107" s="29" t="s">
        <v>105</v>
      </c>
      <c r="C107" s="30" t="s">
        <v>106</v>
      </c>
      <c r="D107" s="29">
        <v>24</v>
      </c>
      <c r="E107" s="30" t="s">
        <v>106</v>
      </c>
      <c r="F107" s="31" t="s">
        <v>107</v>
      </c>
      <c r="G107" s="31" t="s">
        <v>107</v>
      </c>
      <c r="H107" s="29" t="s">
        <v>108</v>
      </c>
      <c r="I107" s="29">
        <v>158154</v>
      </c>
      <c r="J107" s="32"/>
      <c r="K107" s="29" t="s">
        <v>109</v>
      </c>
      <c r="L107" s="33" t="s">
        <v>676</v>
      </c>
      <c r="M107" s="29" t="s">
        <v>111</v>
      </c>
      <c r="N107" s="29" t="s">
        <v>112</v>
      </c>
      <c r="O107" s="29" t="s">
        <v>112</v>
      </c>
      <c r="P107" s="34">
        <v>105</v>
      </c>
      <c r="Q107" s="52">
        <v>242490</v>
      </c>
      <c r="R107" s="35" t="s">
        <v>683</v>
      </c>
      <c r="S107" s="55" t="s">
        <v>684</v>
      </c>
      <c r="T107" s="36" t="s">
        <v>679</v>
      </c>
      <c r="U107" s="37"/>
      <c r="V107" s="38" t="s">
        <v>685</v>
      </c>
      <c r="W107" s="39" t="s">
        <v>686</v>
      </c>
      <c r="X107" s="40">
        <v>145.5</v>
      </c>
      <c r="Y107" s="38" t="s">
        <v>687</v>
      </c>
      <c r="Z107" s="39" t="s">
        <v>688</v>
      </c>
      <c r="AA107" s="40">
        <v>146.5</v>
      </c>
      <c r="AB107" s="38" t="s">
        <v>142</v>
      </c>
      <c r="AC107" s="39" t="s">
        <v>143</v>
      </c>
      <c r="AD107" s="40">
        <v>190</v>
      </c>
      <c r="AE107" s="41">
        <f>AVERAGE(X107:AD107)</f>
        <v>160.66666666666666</v>
      </c>
      <c r="AF107" s="41">
        <v>100</v>
      </c>
      <c r="AG107" s="42"/>
      <c r="AH107" s="43"/>
      <c r="AI107" s="44">
        <f t="shared" si="0"/>
        <v>0</v>
      </c>
      <c r="AJ107" s="45">
        <f t="shared" si="1"/>
        <v>0</v>
      </c>
      <c r="AK107" s="46"/>
      <c r="AL107" s="47"/>
      <c r="AM107" s="47"/>
      <c r="AN107" s="47"/>
      <c r="AO107" s="47"/>
      <c r="AP107" s="48"/>
      <c r="AQ107" s="37"/>
      <c r="AR107" s="49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49"/>
      <c r="BK107" s="37"/>
      <c r="BL107" s="37"/>
      <c r="BM107" s="37"/>
      <c r="BN107" s="49"/>
      <c r="BO107" s="49"/>
      <c r="BP107" s="37"/>
      <c r="BQ107" s="37"/>
      <c r="BR107" s="49"/>
      <c r="BS107" s="49"/>
      <c r="BT107" s="49"/>
      <c r="BU107" s="37"/>
      <c r="BV107" s="37"/>
      <c r="BW107" s="49"/>
      <c r="BX107" s="37"/>
      <c r="BY107" s="37"/>
      <c r="BZ107" s="37"/>
      <c r="CA107" s="49"/>
      <c r="CB107" s="49"/>
      <c r="CC107" s="49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49"/>
      <c r="CQ107" s="37"/>
      <c r="CR107" s="49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106"/>
      <c r="DE107" s="113"/>
      <c r="DF107" s="113"/>
      <c r="DG107" s="108"/>
    </row>
    <row r="108" spans="1:111" s="50" customFormat="1" ht="27.75" customHeight="1">
      <c r="A108" s="29" t="s">
        <v>104</v>
      </c>
      <c r="B108" s="29" t="s">
        <v>105</v>
      </c>
      <c r="C108" s="30" t="s">
        <v>106</v>
      </c>
      <c r="D108" s="29">
        <v>24</v>
      </c>
      <c r="E108" s="30" t="s">
        <v>106</v>
      </c>
      <c r="F108" s="31" t="s">
        <v>107</v>
      </c>
      <c r="G108" s="31" t="s">
        <v>107</v>
      </c>
      <c r="H108" s="29" t="s">
        <v>108</v>
      </c>
      <c r="I108" s="29">
        <v>158154</v>
      </c>
      <c r="J108" s="32"/>
      <c r="K108" s="29" t="s">
        <v>109</v>
      </c>
      <c r="L108" s="33" t="s">
        <v>110</v>
      </c>
      <c r="M108" s="29" t="s">
        <v>111</v>
      </c>
      <c r="N108" s="29" t="s">
        <v>112</v>
      </c>
      <c r="O108" s="29" t="s">
        <v>112</v>
      </c>
      <c r="P108" s="115">
        <v>106</v>
      </c>
      <c r="Q108" s="116">
        <v>391727</v>
      </c>
      <c r="R108" s="117" t="s">
        <v>689</v>
      </c>
      <c r="S108" s="118" t="s">
        <v>690</v>
      </c>
      <c r="T108" s="119" t="s">
        <v>129</v>
      </c>
      <c r="U108" s="120"/>
      <c r="V108" s="121" t="s">
        <v>327</v>
      </c>
      <c r="W108" s="122" t="s">
        <v>328</v>
      </c>
      <c r="X108" s="123">
        <v>56.2</v>
      </c>
      <c r="Y108" s="121" t="s">
        <v>148</v>
      </c>
      <c r="Z108" s="122" t="s">
        <v>149</v>
      </c>
      <c r="AA108" s="123">
        <v>52.71</v>
      </c>
      <c r="AB108" s="121" t="s">
        <v>272</v>
      </c>
      <c r="AC108" s="122" t="s">
        <v>273</v>
      </c>
      <c r="AD108" s="123">
        <v>65.98</v>
      </c>
      <c r="AE108" s="124">
        <f>AVERAGE(X108:AD108)</f>
        <v>58.29666666666666</v>
      </c>
      <c r="AF108" s="124"/>
      <c r="AG108" s="125">
        <v>10</v>
      </c>
      <c r="AH108" s="126"/>
      <c r="AI108" s="127">
        <f t="shared" si="0"/>
        <v>10</v>
      </c>
      <c r="AJ108" s="128">
        <f t="shared" si="1"/>
        <v>582.9666666666666</v>
      </c>
      <c r="AK108" s="129"/>
      <c r="AL108" s="130"/>
      <c r="AM108" s="130"/>
      <c r="AN108" s="130"/>
      <c r="AO108" s="130"/>
      <c r="AP108" s="131"/>
      <c r="AQ108" s="120"/>
      <c r="AR108" s="132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  <c r="BH108" s="120"/>
      <c r="BI108" s="120"/>
      <c r="BJ108" s="132"/>
      <c r="BK108" s="120"/>
      <c r="BL108" s="120"/>
      <c r="BM108" s="120"/>
      <c r="BN108" s="132"/>
      <c r="BO108" s="132"/>
      <c r="BP108" s="120"/>
      <c r="BQ108" s="120"/>
      <c r="BR108" s="132"/>
      <c r="BS108" s="132"/>
      <c r="BT108" s="132"/>
      <c r="BU108" s="120"/>
      <c r="BV108" s="120"/>
      <c r="BW108" s="132"/>
      <c r="BX108" s="120"/>
      <c r="BY108" s="120"/>
      <c r="BZ108" s="120"/>
      <c r="CA108" s="132"/>
      <c r="CB108" s="132"/>
      <c r="CC108" s="132"/>
      <c r="CD108" s="120"/>
      <c r="CE108" s="120"/>
      <c r="CF108" s="120"/>
      <c r="CG108" s="120"/>
      <c r="CH108" s="120"/>
      <c r="CI108" s="120"/>
      <c r="CJ108" s="120"/>
      <c r="CK108" s="120"/>
      <c r="CL108" s="120"/>
      <c r="CM108" s="120"/>
      <c r="CN108" s="120"/>
      <c r="CO108" s="120"/>
      <c r="CP108" s="132"/>
      <c r="CQ108" s="120"/>
      <c r="CR108" s="132"/>
      <c r="CS108" s="120"/>
      <c r="CT108" s="120"/>
      <c r="CU108" s="120"/>
      <c r="CV108" s="120"/>
      <c r="CW108" s="120"/>
      <c r="CX108" s="120"/>
      <c r="CY108" s="120"/>
      <c r="CZ108" s="120"/>
      <c r="DA108" s="120"/>
      <c r="DB108" s="120"/>
      <c r="DC108" s="120"/>
      <c r="DD108" s="133"/>
      <c r="DE108" s="134"/>
      <c r="DF108" s="134"/>
      <c r="DG108" s="142" t="s">
        <v>757</v>
      </c>
    </row>
    <row r="109" spans="1:111" s="50" customFormat="1" ht="27.75" customHeight="1">
      <c r="A109" s="29" t="s">
        <v>104</v>
      </c>
      <c r="B109" s="29" t="s">
        <v>105</v>
      </c>
      <c r="C109" s="30" t="s">
        <v>106</v>
      </c>
      <c r="D109" s="29">
        <v>24</v>
      </c>
      <c r="E109" s="30" t="s">
        <v>106</v>
      </c>
      <c r="F109" s="31" t="s">
        <v>107</v>
      </c>
      <c r="G109" s="31" t="s">
        <v>107</v>
      </c>
      <c r="H109" s="29" t="s">
        <v>108</v>
      </c>
      <c r="I109" s="29">
        <v>158154</v>
      </c>
      <c r="J109" s="32"/>
      <c r="K109" s="29" t="s">
        <v>109</v>
      </c>
      <c r="L109" s="33" t="s">
        <v>110</v>
      </c>
      <c r="M109" s="29" t="s">
        <v>111</v>
      </c>
      <c r="N109" s="29" t="s">
        <v>112</v>
      </c>
      <c r="O109" s="29" t="s">
        <v>112</v>
      </c>
      <c r="P109" s="115">
        <v>107</v>
      </c>
      <c r="Q109" s="148">
        <v>255943</v>
      </c>
      <c r="R109" s="117" t="s">
        <v>691</v>
      </c>
      <c r="S109" s="118" t="s">
        <v>692</v>
      </c>
      <c r="T109" s="119" t="s">
        <v>129</v>
      </c>
      <c r="U109" s="120"/>
      <c r="V109" s="121" t="s">
        <v>177</v>
      </c>
      <c r="W109" s="122" t="s">
        <v>244</v>
      </c>
      <c r="X109" s="123">
        <v>14.04</v>
      </c>
      <c r="Y109" s="121" t="s">
        <v>177</v>
      </c>
      <c r="Z109" s="122" t="s">
        <v>244</v>
      </c>
      <c r="AA109" s="123">
        <v>17.98</v>
      </c>
      <c r="AB109" s="121" t="s">
        <v>693</v>
      </c>
      <c r="AC109" s="122" t="s">
        <v>694</v>
      </c>
      <c r="AD109" s="123">
        <v>28.88</v>
      </c>
      <c r="AE109" s="124">
        <f>AVERAGE(X109:AD109)</f>
        <v>20.299999999999997</v>
      </c>
      <c r="AF109" s="124"/>
      <c r="AG109" s="125"/>
      <c r="AH109" s="126"/>
      <c r="AI109" s="127">
        <f t="shared" si="0"/>
        <v>0</v>
      </c>
      <c r="AJ109" s="128">
        <f t="shared" si="1"/>
        <v>0</v>
      </c>
      <c r="AK109" s="129"/>
      <c r="AL109" s="130"/>
      <c r="AM109" s="130"/>
      <c r="AN109" s="130"/>
      <c r="AO109" s="130"/>
      <c r="AP109" s="131"/>
      <c r="AQ109" s="120"/>
      <c r="AR109" s="132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32"/>
      <c r="BK109" s="120"/>
      <c r="BL109" s="120"/>
      <c r="BM109" s="120"/>
      <c r="BN109" s="132"/>
      <c r="BO109" s="132"/>
      <c r="BP109" s="120"/>
      <c r="BQ109" s="120"/>
      <c r="BR109" s="132"/>
      <c r="BS109" s="132"/>
      <c r="BT109" s="132"/>
      <c r="BU109" s="120"/>
      <c r="BV109" s="120"/>
      <c r="BW109" s="132"/>
      <c r="BX109" s="120"/>
      <c r="BY109" s="120"/>
      <c r="BZ109" s="120"/>
      <c r="CA109" s="132"/>
      <c r="CB109" s="132"/>
      <c r="CC109" s="132"/>
      <c r="CD109" s="120"/>
      <c r="CE109" s="120"/>
      <c r="CF109" s="120"/>
      <c r="CG109" s="120"/>
      <c r="CH109" s="120"/>
      <c r="CI109" s="120"/>
      <c r="CJ109" s="120"/>
      <c r="CK109" s="120"/>
      <c r="CL109" s="120"/>
      <c r="CM109" s="120"/>
      <c r="CN109" s="120"/>
      <c r="CO109" s="120"/>
      <c r="CP109" s="132"/>
      <c r="CQ109" s="120"/>
      <c r="CR109" s="132"/>
      <c r="CS109" s="120"/>
      <c r="CT109" s="120"/>
      <c r="CU109" s="120"/>
      <c r="CV109" s="120"/>
      <c r="CW109" s="120"/>
      <c r="CX109" s="120"/>
      <c r="CY109" s="120"/>
      <c r="CZ109" s="120"/>
      <c r="DA109" s="120"/>
      <c r="DB109" s="120"/>
      <c r="DC109" s="120"/>
      <c r="DD109" s="133"/>
      <c r="DE109" s="134"/>
      <c r="DF109" s="134"/>
      <c r="DG109" s="142" t="s">
        <v>757</v>
      </c>
    </row>
    <row r="110" spans="1:111" s="50" customFormat="1" ht="27.75" customHeight="1">
      <c r="A110" s="29" t="s">
        <v>104</v>
      </c>
      <c r="B110" s="29" t="s">
        <v>105</v>
      </c>
      <c r="C110" s="30" t="s">
        <v>106</v>
      </c>
      <c r="D110" s="29">
        <v>24</v>
      </c>
      <c r="E110" s="30" t="s">
        <v>106</v>
      </c>
      <c r="F110" s="31" t="s">
        <v>107</v>
      </c>
      <c r="G110" s="31" t="s">
        <v>107</v>
      </c>
      <c r="H110" s="29" t="s">
        <v>108</v>
      </c>
      <c r="I110" s="29">
        <v>158154</v>
      </c>
      <c r="J110" s="32"/>
      <c r="K110" s="29" t="s">
        <v>109</v>
      </c>
      <c r="L110" s="33" t="s">
        <v>110</v>
      </c>
      <c r="M110" s="29" t="s">
        <v>111</v>
      </c>
      <c r="N110" s="29" t="s">
        <v>112</v>
      </c>
      <c r="O110" s="29" t="s">
        <v>112</v>
      </c>
      <c r="P110" s="115">
        <v>108</v>
      </c>
      <c r="Q110" s="116">
        <v>255942</v>
      </c>
      <c r="R110" s="117" t="s">
        <v>695</v>
      </c>
      <c r="S110" s="118" t="s">
        <v>696</v>
      </c>
      <c r="T110" s="119" t="s">
        <v>129</v>
      </c>
      <c r="U110" s="120"/>
      <c r="V110" s="121" t="s">
        <v>177</v>
      </c>
      <c r="W110" s="122" t="s">
        <v>244</v>
      </c>
      <c r="X110" s="123">
        <v>20.17</v>
      </c>
      <c r="Y110" s="121" t="s">
        <v>693</v>
      </c>
      <c r="Z110" s="122" t="s">
        <v>694</v>
      </c>
      <c r="AA110" s="123">
        <v>16.32</v>
      </c>
      <c r="AB110" s="121"/>
      <c r="AC110" s="122"/>
      <c r="AD110" s="123"/>
      <c r="AE110" s="124">
        <f>AVERAGE(X110:AD110)</f>
        <v>18.245</v>
      </c>
      <c r="AF110" s="124"/>
      <c r="AG110" s="125"/>
      <c r="AH110" s="126"/>
      <c r="AI110" s="127">
        <f t="shared" si="0"/>
        <v>0</v>
      </c>
      <c r="AJ110" s="128">
        <f t="shared" si="1"/>
        <v>0</v>
      </c>
      <c r="AK110" s="129"/>
      <c r="AL110" s="130"/>
      <c r="AM110" s="130"/>
      <c r="AN110" s="130"/>
      <c r="AO110" s="130"/>
      <c r="AP110" s="131"/>
      <c r="AQ110" s="120"/>
      <c r="AR110" s="132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0"/>
      <c r="BG110" s="120"/>
      <c r="BH110" s="120"/>
      <c r="BI110" s="120"/>
      <c r="BJ110" s="132"/>
      <c r="BK110" s="120"/>
      <c r="BL110" s="120"/>
      <c r="BM110" s="120"/>
      <c r="BN110" s="132"/>
      <c r="BO110" s="132"/>
      <c r="BP110" s="120"/>
      <c r="BQ110" s="120"/>
      <c r="BR110" s="132"/>
      <c r="BS110" s="132"/>
      <c r="BT110" s="132"/>
      <c r="BU110" s="120"/>
      <c r="BV110" s="120"/>
      <c r="BW110" s="132"/>
      <c r="BX110" s="120"/>
      <c r="BY110" s="120"/>
      <c r="BZ110" s="120"/>
      <c r="CA110" s="132"/>
      <c r="CB110" s="132"/>
      <c r="CC110" s="132"/>
      <c r="CD110" s="120"/>
      <c r="CE110" s="120"/>
      <c r="CF110" s="120"/>
      <c r="CG110" s="120"/>
      <c r="CH110" s="120"/>
      <c r="CI110" s="120"/>
      <c r="CJ110" s="120"/>
      <c r="CK110" s="120"/>
      <c r="CL110" s="120"/>
      <c r="CM110" s="120"/>
      <c r="CN110" s="120"/>
      <c r="CO110" s="120"/>
      <c r="CP110" s="132"/>
      <c r="CQ110" s="120"/>
      <c r="CR110" s="132"/>
      <c r="CS110" s="120"/>
      <c r="CT110" s="120"/>
      <c r="CU110" s="120"/>
      <c r="CV110" s="120"/>
      <c r="CW110" s="120"/>
      <c r="CX110" s="120"/>
      <c r="CY110" s="120"/>
      <c r="CZ110" s="120"/>
      <c r="DA110" s="120"/>
      <c r="DB110" s="120"/>
      <c r="DC110" s="120"/>
      <c r="DD110" s="133"/>
      <c r="DE110" s="134"/>
      <c r="DF110" s="134"/>
      <c r="DG110" s="142" t="s">
        <v>757</v>
      </c>
    </row>
    <row r="111" spans="1:111" s="50" customFormat="1" ht="27.75" customHeight="1">
      <c r="A111" s="29" t="s">
        <v>104</v>
      </c>
      <c r="B111" s="29" t="s">
        <v>105</v>
      </c>
      <c r="C111" s="30" t="s">
        <v>106</v>
      </c>
      <c r="D111" s="29">
        <v>24</v>
      </c>
      <c r="E111" s="30" t="s">
        <v>106</v>
      </c>
      <c r="F111" s="31" t="s">
        <v>107</v>
      </c>
      <c r="G111" s="31" t="s">
        <v>107</v>
      </c>
      <c r="H111" s="29" t="s">
        <v>108</v>
      </c>
      <c r="I111" s="29">
        <v>158154</v>
      </c>
      <c r="J111" s="32"/>
      <c r="K111" s="29" t="s">
        <v>109</v>
      </c>
      <c r="L111" s="33" t="s">
        <v>110</v>
      </c>
      <c r="M111" s="29" t="s">
        <v>111</v>
      </c>
      <c r="N111" s="29" t="s">
        <v>112</v>
      </c>
      <c r="O111" s="29" t="s">
        <v>112</v>
      </c>
      <c r="P111" s="115">
        <v>109</v>
      </c>
      <c r="Q111" s="116">
        <v>305810</v>
      </c>
      <c r="R111" s="117" t="s">
        <v>697</v>
      </c>
      <c r="S111" s="118" t="s">
        <v>698</v>
      </c>
      <c r="T111" s="119" t="s">
        <v>129</v>
      </c>
      <c r="U111" s="120"/>
      <c r="V111" s="121" t="s">
        <v>623</v>
      </c>
      <c r="W111" s="122" t="s">
        <v>624</v>
      </c>
      <c r="X111" s="123">
        <v>31.99</v>
      </c>
      <c r="Y111" s="121" t="s">
        <v>699</v>
      </c>
      <c r="Z111" s="122" t="s">
        <v>700</v>
      </c>
      <c r="AA111" s="123">
        <v>29.98</v>
      </c>
      <c r="AB111" s="121" t="s">
        <v>321</v>
      </c>
      <c r="AC111" s="122" t="s">
        <v>322</v>
      </c>
      <c r="AD111" s="123">
        <v>30.62</v>
      </c>
      <c r="AE111" s="124">
        <f>AVERAGE(X111:AD111)</f>
        <v>30.863333333333333</v>
      </c>
      <c r="AF111" s="124"/>
      <c r="AG111" s="125">
        <v>5</v>
      </c>
      <c r="AH111" s="126"/>
      <c r="AI111" s="127">
        <f t="shared" si="0"/>
        <v>5</v>
      </c>
      <c r="AJ111" s="128">
        <f t="shared" si="1"/>
        <v>154.31666666666666</v>
      </c>
      <c r="AK111" s="129"/>
      <c r="AL111" s="130"/>
      <c r="AM111" s="130"/>
      <c r="AN111" s="130"/>
      <c r="AO111" s="130"/>
      <c r="AP111" s="131"/>
      <c r="AQ111" s="120"/>
      <c r="AR111" s="132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32"/>
      <c r="BK111" s="120"/>
      <c r="BL111" s="120"/>
      <c r="BM111" s="120"/>
      <c r="BN111" s="132"/>
      <c r="BO111" s="132"/>
      <c r="BP111" s="120"/>
      <c r="BQ111" s="120"/>
      <c r="BR111" s="132"/>
      <c r="BS111" s="132"/>
      <c r="BT111" s="132"/>
      <c r="BU111" s="120"/>
      <c r="BV111" s="120"/>
      <c r="BW111" s="132"/>
      <c r="BX111" s="120"/>
      <c r="BY111" s="120"/>
      <c r="BZ111" s="120"/>
      <c r="CA111" s="132"/>
      <c r="CB111" s="132"/>
      <c r="CC111" s="132"/>
      <c r="CD111" s="120"/>
      <c r="CE111" s="120"/>
      <c r="CF111" s="120"/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32"/>
      <c r="CQ111" s="120"/>
      <c r="CR111" s="132"/>
      <c r="CS111" s="120"/>
      <c r="CT111" s="120"/>
      <c r="CU111" s="120"/>
      <c r="CV111" s="120"/>
      <c r="CW111" s="120"/>
      <c r="CX111" s="120"/>
      <c r="CY111" s="120"/>
      <c r="CZ111" s="120"/>
      <c r="DA111" s="120"/>
      <c r="DB111" s="120"/>
      <c r="DC111" s="120"/>
      <c r="DD111" s="133"/>
      <c r="DE111" s="134"/>
      <c r="DF111" s="134"/>
      <c r="DG111" s="142" t="s">
        <v>757</v>
      </c>
    </row>
    <row r="112" spans="1:111" s="50" customFormat="1" ht="27.75" customHeight="1">
      <c r="A112" s="29" t="s">
        <v>104</v>
      </c>
      <c r="B112" s="29" t="s">
        <v>105</v>
      </c>
      <c r="C112" s="30" t="s">
        <v>106</v>
      </c>
      <c r="D112" s="29">
        <v>24</v>
      </c>
      <c r="E112" s="30" t="s">
        <v>106</v>
      </c>
      <c r="F112" s="31" t="s">
        <v>107</v>
      </c>
      <c r="G112" s="31" t="s">
        <v>107</v>
      </c>
      <c r="H112" s="29" t="s">
        <v>108</v>
      </c>
      <c r="I112" s="29">
        <v>158154</v>
      </c>
      <c r="J112" s="32"/>
      <c r="K112" s="29" t="s">
        <v>109</v>
      </c>
      <c r="L112" s="33" t="s">
        <v>637</v>
      </c>
      <c r="M112" s="29" t="s">
        <v>111</v>
      </c>
      <c r="N112" s="29" t="s">
        <v>112</v>
      </c>
      <c r="O112" s="29" t="s">
        <v>112</v>
      </c>
      <c r="P112" s="115">
        <v>110</v>
      </c>
      <c r="Q112" s="116">
        <v>250992</v>
      </c>
      <c r="R112" s="117" t="s">
        <v>701</v>
      </c>
      <c r="S112" s="149" t="s">
        <v>702</v>
      </c>
      <c r="T112" s="119" t="s">
        <v>129</v>
      </c>
      <c r="U112" s="120"/>
      <c r="V112" s="121" t="s">
        <v>327</v>
      </c>
      <c r="W112" s="122" t="s">
        <v>328</v>
      </c>
      <c r="X112" s="123">
        <v>4.11</v>
      </c>
      <c r="Y112" s="121" t="s">
        <v>155</v>
      </c>
      <c r="Z112" s="122" t="s">
        <v>156</v>
      </c>
      <c r="AA112" s="123">
        <v>4</v>
      </c>
      <c r="AB112" s="121" t="s">
        <v>344</v>
      </c>
      <c r="AC112" s="122" t="s">
        <v>117</v>
      </c>
      <c r="AD112" s="123">
        <v>3.59</v>
      </c>
      <c r="AE112" s="124">
        <f>AVERAGE(X112:AD112)</f>
        <v>3.9</v>
      </c>
      <c r="AF112" s="124"/>
      <c r="AG112" s="125"/>
      <c r="AH112" s="126"/>
      <c r="AI112" s="127">
        <f t="shared" si="0"/>
        <v>0</v>
      </c>
      <c r="AJ112" s="128">
        <f t="shared" si="1"/>
        <v>0</v>
      </c>
      <c r="AK112" s="129"/>
      <c r="AL112" s="130"/>
      <c r="AM112" s="130"/>
      <c r="AN112" s="130"/>
      <c r="AO112" s="130"/>
      <c r="AP112" s="131"/>
      <c r="AQ112" s="120"/>
      <c r="AR112" s="132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32"/>
      <c r="BK112" s="120"/>
      <c r="BL112" s="120"/>
      <c r="BM112" s="120"/>
      <c r="BN112" s="132"/>
      <c r="BO112" s="132"/>
      <c r="BP112" s="120"/>
      <c r="BQ112" s="120"/>
      <c r="BR112" s="132"/>
      <c r="BS112" s="132"/>
      <c r="BT112" s="132"/>
      <c r="BU112" s="120"/>
      <c r="BV112" s="120"/>
      <c r="BW112" s="132"/>
      <c r="BX112" s="120"/>
      <c r="BY112" s="120"/>
      <c r="BZ112" s="120"/>
      <c r="CA112" s="132"/>
      <c r="CB112" s="132"/>
      <c r="CC112" s="132"/>
      <c r="CD112" s="120"/>
      <c r="CE112" s="120"/>
      <c r="CF112" s="120"/>
      <c r="CG112" s="120"/>
      <c r="CH112" s="120"/>
      <c r="CI112" s="120"/>
      <c r="CJ112" s="120"/>
      <c r="CK112" s="120"/>
      <c r="CL112" s="120"/>
      <c r="CM112" s="120"/>
      <c r="CN112" s="120"/>
      <c r="CO112" s="120"/>
      <c r="CP112" s="132"/>
      <c r="CQ112" s="120"/>
      <c r="CR112" s="132"/>
      <c r="CS112" s="120"/>
      <c r="CT112" s="120"/>
      <c r="CU112" s="120"/>
      <c r="CV112" s="120"/>
      <c r="CW112" s="120"/>
      <c r="CX112" s="120"/>
      <c r="CY112" s="120"/>
      <c r="CZ112" s="120"/>
      <c r="DA112" s="120"/>
      <c r="DB112" s="120"/>
      <c r="DC112" s="120"/>
      <c r="DD112" s="133"/>
      <c r="DE112" s="134"/>
      <c r="DF112" s="134"/>
      <c r="DG112" s="142" t="s">
        <v>757</v>
      </c>
    </row>
    <row r="113" spans="1:111" s="50" customFormat="1" ht="27.75" customHeight="1">
      <c r="A113" s="29" t="s">
        <v>104</v>
      </c>
      <c r="B113" s="29" t="s">
        <v>105</v>
      </c>
      <c r="C113" s="30" t="s">
        <v>106</v>
      </c>
      <c r="D113" s="29">
        <v>24</v>
      </c>
      <c r="E113" s="30" t="s">
        <v>106</v>
      </c>
      <c r="F113" s="31" t="s">
        <v>107</v>
      </c>
      <c r="G113" s="31" t="s">
        <v>107</v>
      </c>
      <c r="H113" s="29" t="s">
        <v>108</v>
      </c>
      <c r="I113" s="29">
        <v>158154</v>
      </c>
      <c r="J113" s="32"/>
      <c r="K113" s="29" t="s">
        <v>109</v>
      </c>
      <c r="L113" s="33" t="s">
        <v>637</v>
      </c>
      <c r="M113" s="29" t="s">
        <v>111</v>
      </c>
      <c r="N113" s="29" t="s">
        <v>112</v>
      </c>
      <c r="O113" s="29" t="s">
        <v>112</v>
      </c>
      <c r="P113" s="115">
        <v>111</v>
      </c>
      <c r="Q113" s="148">
        <v>239398</v>
      </c>
      <c r="R113" s="117" t="s">
        <v>703</v>
      </c>
      <c r="S113" s="149" t="s">
        <v>704</v>
      </c>
      <c r="T113" s="119" t="s">
        <v>129</v>
      </c>
      <c r="U113" s="120"/>
      <c r="V113" s="121" t="s">
        <v>705</v>
      </c>
      <c r="W113" s="122" t="s">
        <v>164</v>
      </c>
      <c r="X113" s="123">
        <v>5.1</v>
      </c>
      <c r="Y113" s="121" t="s">
        <v>706</v>
      </c>
      <c r="Z113" s="122" t="s">
        <v>151</v>
      </c>
      <c r="AA113" s="123">
        <v>7.7</v>
      </c>
      <c r="AB113" s="121" t="s">
        <v>366</v>
      </c>
      <c r="AC113" s="122" t="s">
        <v>367</v>
      </c>
      <c r="AD113" s="123">
        <v>7.64</v>
      </c>
      <c r="AE113" s="124">
        <f>AVERAGE(X113:AD113)</f>
        <v>6.8133333333333335</v>
      </c>
      <c r="AF113" s="124"/>
      <c r="AG113" s="125"/>
      <c r="AH113" s="126"/>
      <c r="AI113" s="127">
        <f t="shared" si="0"/>
        <v>0</v>
      </c>
      <c r="AJ113" s="128">
        <f t="shared" si="1"/>
        <v>0</v>
      </c>
      <c r="AK113" s="129"/>
      <c r="AL113" s="130"/>
      <c r="AM113" s="130"/>
      <c r="AN113" s="130"/>
      <c r="AO113" s="130"/>
      <c r="AP113" s="131"/>
      <c r="AQ113" s="120"/>
      <c r="AR113" s="132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32"/>
      <c r="BK113" s="120"/>
      <c r="BL113" s="120"/>
      <c r="BM113" s="120"/>
      <c r="BN113" s="132"/>
      <c r="BO113" s="132"/>
      <c r="BP113" s="120"/>
      <c r="BQ113" s="120"/>
      <c r="BR113" s="132"/>
      <c r="BS113" s="132"/>
      <c r="BT113" s="132"/>
      <c r="BU113" s="120"/>
      <c r="BV113" s="120"/>
      <c r="BW113" s="132"/>
      <c r="BX113" s="120"/>
      <c r="BY113" s="120"/>
      <c r="BZ113" s="120"/>
      <c r="CA113" s="132"/>
      <c r="CB113" s="132"/>
      <c r="CC113" s="132"/>
      <c r="CD113" s="120"/>
      <c r="CE113" s="120"/>
      <c r="CF113" s="120"/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32"/>
      <c r="CQ113" s="120"/>
      <c r="CR113" s="132"/>
      <c r="CS113" s="120"/>
      <c r="CT113" s="120"/>
      <c r="CU113" s="120"/>
      <c r="CV113" s="120"/>
      <c r="CW113" s="120"/>
      <c r="CX113" s="120"/>
      <c r="CY113" s="120"/>
      <c r="CZ113" s="120"/>
      <c r="DA113" s="120"/>
      <c r="DB113" s="120"/>
      <c r="DC113" s="120"/>
      <c r="DD113" s="133"/>
      <c r="DE113" s="134"/>
      <c r="DF113" s="134"/>
      <c r="DG113" s="142" t="s">
        <v>757</v>
      </c>
    </row>
    <row r="114" spans="1:111" s="50" customFormat="1" ht="27.75" customHeight="1">
      <c r="A114" s="29" t="s">
        <v>104</v>
      </c>
      <c r="B114" s="29" t="s">
        <v>105</v>
      </c>
      <c r="C114" s="30" t="s">
        <v>106</v>
      </c>
      <c r="D114" s="29">
        <v>24</v>
      </c>
      <c r="E114" s="30" t="s">
        <v>106</v>
      </c>
      <c r="F114" s="31" t="s">
        <v>107</v>
      </c>
      <c r="G114" s="31" t="s">
        <v>107</v>
      </c>
      <c r="H114" s="29" t="s">
        <v>108</v>
      </c>
      <c r="I114" s="29">
        <v>158154</v>
      </c>
      <c r="J114" s="32"/>
      <c r="K114" s="29" t="s">
        <v>109</v>
      </c>
      <c r="L114" s="33" t="s">
        <v>110</v>
      </c>
      <c r="M114" s="29" t="s">
        <v>111</v>
      </c>
      <c r="N114" s="29" t="s">
        <v>112</v>
      </c>
      <c r="O114" s="29" t="s">
        <v>112</v>
      </c>
      <c r="P114" s="115">
        <v>112</v>
      </c>
      <c r="Q114" s="116">
        <v>389857</v>
      </c>
      <c r="R114" s="117" t="s">
        <v>707</v>
      </c>
      <c r="S114" s="149" t="s">
        <v>708</v>
      </c>
      <c r="T114" s="119" t="s">
        <v>129</v>
      </c>
      <c r="U114" s="120"/>
      <c r="V114" s="121" t="s">
        <v>709</v>
      </c>
      <c r="W114" s="122" t="s">
        <v>710</v>
      </c>
      <c r="X114" s="123">
        <v>17</v>
      </c>
      <c r="Y114" s="121" t="s">
        <v>177</v>
      </c>
      <c r="Z114" s="122" t="s">
        <v>244</v>
      </c>
      <c r="AA114" s="123">
        <v>16.59</v>
      </c>
      <c r="AB114" s="121" t="s">
        <v>711</v>
      </c>
      <c r="AC114" s="122" t="s">
        <v>712</v>
      </c>
      <c r="AD114" s="123">
        <v>14.9</v>
      </c>
      <c r="AE114" s="124">
        <f>AVERAGE(X114:AD114)</f>
        <v>16.163333333333334</v>
      </c>
      <c r="AF114" s="124"/>
      <c r="AG114" s="125"/>
      <c r="AH114" s="126"/>
      <c r="AI114" s="127">
        <f t="shared" si="0"/>
        <v>0</v>
      </c>
      <c r="AJ114" s="128">
        <f t="shared" si="1"/>
        <v>0</v>
      </c>
      <c r="AK114" s="129"/>
      <c r="AL114" s="130"/>
      <c r="AM114" s="130"/>
      <c r="AN114" s="130"/>
      <c r="AO114" s="130"/>
      <c r="AP114" s="131"/>
      <c r="AQ114" s="120"/>
      <c r="AR114" s="132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0"/>
      <c r="BC114" s="120"/>
      <c r="BD114" s="120"/>
      <c r="BE114" s="120"/>
      <c r="BF114" s="120"/>
      <c r="BG114" s="120"/>
      <c r="BH114" s="120"/>
      <c r="BI114" s="120"/>
      <c r="BJ114" s="132"/>
      <c r="BK114" s="120"/>
      <c r="BL114" s="120"/>
      <c r="BM114" s="120"/>
      <c r="BN114" s="132"/>
      <c r="BO114" s="132"/>
      <c r="BP114" s="120"/>
      <c r="BQ114" s="120"/>
      <c r="BR114" s="132"/>
      <c r="BS114" s="132"/>
      <c r="BT114" s="132"/>
      <c r="BU114" s="120"/>
      <c r="BV114" s="120"/>
      <c r="BW114" s="132"/>
      <c r="BX114" s="120"/>
      <c r="BY114" s="120"/>
      <c r="BZ114" s="120"/>
      <c r="CA114" s="132"/>
      <c r="CB114" s="132"/>
      <c r="CC114" s="132"/>
      <c r="CD114" s="120"/>
      <c r="CE114" s="120"/>
      <c r="CF114" s="120"/>
      <c r="CG114" s="120"/>
      <c r="CH114" s="120"/>
      <c r="CI114" s="120"/>
      <c r="CJ114" s="120"/>
      <c r="CK114" s="120"/>
      <c r="CL114" s="120"/>
      <c r="CM114" s="120"/>
      <c r="CN114" s="120"/>
      <c r="CO114" s="120"/>
      <c r="CP114" s="132"/>
      <c r="CQ114" s="120"/>
      <c r="CR114" s="132"/>
      <c r="CS114" s="120"/>
      <c r="CT114" s="120"/>
      <c r="CU114" s="120"/>
      <c r="CV114" s="120"/>
      <c r="CW114" s="120"/>
      <c r="CX114" s="120"/>
      <c r="CY114" s="120"/>
      <c r="CZ114" s="120"/>
      <c r="DA114" s="120"/>
      <c r="DB114" s="120"/>
      <c r="DC114" s="120"/>
      <c r="DD114" s="133"/>
      <c r="DE114" s="134"/>
      <c r="DF114" s="134"/>
      <c r="DG114" s="142" t="s">
        <v>757</v>
      </c>
    </row>
    <row r="115" spans="1:111" s="50" customFormat="1" ht="27.75" customHeight="1">
      <c r="A115" s="29" t="s">
        <v>104</v>
      </c>
      <c r="B115" s="29" t="s">
        <v>105</v>
      </c>
      <c r="C115" s="30" t="s">
        <v>106</v>
      </c>
      <c r="D115" s="29">
        <v>24</v>
      </c>
      <c r="E115" s="30" t="s">
        <v>106</v>
      </c>
      <c r="F115" s="31" t="s">
        <v>107</v>
      </c>
      <c r="G115" s="31" t="s">
        <v>107</v>
      </c>
      <c r="H115" s="29" t="s">
        <v>108</v>
      </c>
      <c r="I115" s="29">
        <v>158154</v>
      </c>
      <c r="J115" s="32"/>
      <c r="K115" s="29" t="s">
        <v>109</v>
      </c>
      <c r="L115" s="33" t="s">
        <v>110</v>
      </c>
      <c r="M115" s="29" t="s">
        <v>111</v>
      </c>
      <c r="N115" s="29" t="s">
        <v>112</v>
      </c>
      <c r="O115" s="29" t="s">
        <v>112</v>
      </c>
      <c r="P115" s="115">
        <v>113</v>
      </c>
      <c r="Q115" s="116">
        <v>396520</v>
      </c>
      <c r="R115" s="117" t="s">
        <v>713</v>
      </c>
      <c r="S115" s="118" t="s">
        <v>714</v>
      </c>
      <c r="T115" s="119" t="s">
        <v>129</v>
      </c>
      <c r="U115" s="120"/>
      <c r="V115" s="121" t="s">
        <v>333</v>
      </c>
      <c r="W115" s="122" t="s">
        <v>334</v>
      </c>
      <c r="X115" s="123">
        <v>8.95</v>
      </c>
      <c r="Y115" s="121" t="s">
        <v>177</v>
      </c>
      <c r="Z115" s="122" t="s">
        <v>244</v>
      </c>
      <c r="AA115" s="123">
        <v>9</v>
      </c>
      <c r="AB115" s="121" t="s">
        <v>123</v>
      </c>
      <c r="AC115" s="122" t="s">
        <v>124</v>
      </c>
      <c r="AD115" s="123">
        <v>12.38</v>
      </c>
      <c r="AE115" s="124">
        <f>AVERAGE(X115:AD115)</f>
        <v>10.11</v>
      </c>
      <c r="AF115" s="124"/>
      <c r="AG115" s="125"/>
      <c r="AH115" s="126"/>
      <c r="AI115" s="127">
        <f t="shared" si="0"/>
        <v>0</v>
      </c>
      <c r="AJ115" s="128">
        <f t="shared" si="1"/>
        <v>0</v>
      </c>
      <c r="AK115" s="129"/>
      <c r="AL115" s="130"/>
      <c r="AM115" s="130"/>
      <c r="AN115" s="130"/>
      <c r="AO115" s="130"/>
      <c r="AP115" s="131"/>
      <c r="AQ115" s="120"/>
      <c r="AR115" s="132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0"/>
      <c r="BC115" s="120"/>
      <c r="BD115" s="120"/>
      <c r="BE115" s="120"/>
      <c r="BF115" s="120"/>
      <c r="BG115" s="120"/>
      <c r="BH115" s="120"/>
      <c r="BI115" s="120"/>
      <c r="BJ115" s="132"/>
      <c r="BK115" s="120"/>
      <c r="BL115" s="120"/>
      <c r="BM115" s="120"/>
      <c r="BN115" s="132"/>
      <c r="BO115" s="132"/>
      <c r="BP115" s="120"/>
      <c r="BQ115" s="120"/>
      <c r="BR115" s="132"/>
      <c r="BS115" s="132"/>
      <c r="BT115" s="132"/>
      <c r="BU115" s="120"/>
      <c r="BV115" s="120"/>
      <c r="BW115" s="132"/>
      <c r="BX115" s="120"/>
      <c r="BY115" s="120"/>
      <c r="BZ115" s="120"/>
      <c r="CA115" s="132"/>
      <c r="CB115" s="132"/>
      <c r="CC115" s="132"/>
      <c r="CD115" s="120"/>
      <c r="CE115" s="120"/>
      <c r="CF115" s="120"/>
      <c r="CG115" s="120"/>
      <c r="CH115" s="120"/>
      <c r="CI115" s="120"/>
      <c r="CJ115" s="120"/>
      <c r="CK115" s="120"/>
      <c r="CL115" s="120"/>
      <c r="CM115" s="120"/>
      <c r="CN115" s="120"/>
      <c r="CO115" s="120"/>
      <c r="CP115" s="132"/>
      <c r="CQ115" s="120"/>
      <c r="CR115" s="132"/>
      <c r="CS115" s="120"/>
      <c r="CT115" s="120"/>
      <c r="CU115" s="120"/>
      <c r="CV115" s="120"/>
      <c r="CW115" s="120"/>
      <c r="CX115" s="120"/>
      <c r="CY115" s="120"/>
      <c r="CZ115" s="120"/>
      <c r="DA115" s="120"/>
      <c r="DB115" s="120"/>
      <c r="DC115" s="120"/>
      <c r="DD115" s="133"/>
      <c r="DE115" s="134"/>
      <c r="DF115" s="134"/>
      <c r="DG115" s="142" t="s">
        <v>757</v>
      </c>
    </row>
    <row r="116" spans="1:111" s="50" customFormat="1" ht="27.75" customHeight="1">
      <c r="A116" s="29" t="s">
        <v>104</v>
      </c>
      <c r="B116" s="29" t="s">
        <v>105</v>
      </c>
      <c r="C116" s="30" t="s">
        <v>106</v>
      </c>
      <c r="D116" s="29">
        <v>24</v>
      </c>
      <c r="E116" s="30" t="s">
        <v>106</v>
      </c>
      <c r="F116" s="31" t="s">
        <v>107</v>
      </c>
      <c r="G116" s="31" t="s">
        <v>107</v>
      </c>
      <c r="H116" s="29" t="s">
        <v>108</v>
      </c>
      <c r="I116" s="29">
        <v>158154</v>
      </c>
      <c r="J116" s="32"/>
      <c r="K116" s="29" t="s">
        <v>109</v>
      </c>
      <c r="L116" s="33" t="s">
        <v>110</v>
      </c>
      <c r="M116" s="29" t="s">
        <v>111</v>
      </c>
      <c r="N116" s="29" t="s">
        <v>112</v>
      </c>
      <c r="O116" s="29" t="s">
        <v>112</v>
      </c>
      <c r="P116" s="115">
        <v>114</v>
      </c>
      <c r="Q116" s="116">
        <v>254410</v>
      </c>
      <c r="R116" s="117" t="s">
        <v>715</v>
      </c>
      <c r="S116" s="118" t="s">
        <v>716</v>
      </c>
      <c r="T116" s="119" t="s">
        <v>129</v>
      </c>
      <c r="U116" s="120"/>
      <c r="V116" s="121" t="s">
        <v>717</v>
      </c>
      <c r="W116" s="122" t="s">
        <v>718</v>
      </c>
      <c r="X116" s="123">
        <v>59</v>
      </c>
      <c r="Y116" s="121" t="s">
        <v>155</v>
      </c>
      <c r="Z116" s="122" t="s">
        <v>156</v>
      </c>
      <c r="AA116" s="123">
        <v>62.49</v>
      </c>
      <c r="AB116" s="121" t="s">
        <v>717</v>
      </c>
      <c r="AC116" s="122" t="s">
        <v>718</v>
      </c>
      <c r="AD116" s="123">
        <v>50</v>
      </c>
      <c r="AE116" s="124">
        <f>AVERAGE(X116:AD116)</f>
        <v>57.163333333333334</v>
      </c>
      <c r="AF116" s="124"/>
      <c r="AG116" s="125"/>
      <c r="AH116" s="126"/>
      <c r="AI116" s="127">
        <f t="shared" si="0"/>
        <v>0</v>
      </c>
      <c r="AJ116" s="128">
        <f t="shared" si="1"/>
        <v>0</v>
      </c>
      <c r="AK116" s="129"/>
      <c r="AL116" s="130"/>
      <c r="AM116" s="130"/>
      <c r="AN116" s="130"/>
      <c r="AO116" s="130"/>
      <c r="AP116" s="131"/>
      <c r="AQ116" s="120"/>
      <c r="AR116" s="132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0"/>
      <c r="BG116" s="120"/>
      <c r="BH116" s="120"/>
      <c r="BI116" s="120"/>
      <c r="BJ116" s="132"/>
      <c r="BK116" s="120"/>
      <c r="BL116" s="120"/>
      <c r="BM116" s="120"/>
      <c r="BN116" s="132"/>
      <c r="BO116" s="132"/>
      <c r="BP116" s="120"/>
      <c r="BQ116" s="120"/>
      <c r="BR116" s="132"/>
      <c r="BS116" s="132"/>
      <c r="BT116" s="132"/>
      <c r="BU116" s="120"/>
      <c r="BV116" s="120"/>
      <c r="BW116" s="132"/>
      <c r="BX116" s="120"/>
      <c r="BY116" s="120"/>
      <c r="BZ116" s="120"/>
      <c r="CA116" s="132"/>
      <c r="CB116" s="132"/>
      <c r="CC116" s="132"/>
      <c r="CD116" s="120"/>
      <c r="CE116" s="120"/>
      <c r="CF116" s="120"/>
      <c r="CG116" s="120"/>
      <c r="CH116" s="120"/>
      <c r="CI116" s="120"/>
      <c r="CJ116" s="120"/>
      <c r="CK116" s="120"/>
      <c r="CL116" s="120"/>
      <c r="CM116" s="120"/>
      <c r="CN116" s="120"/>
      <c r="CO116" s="120"/>
      <c r="CP116" s="132"/>
      <c r="CQ116" s="120"/>
      <c r="CR116" s="132"/>
      <c r="CS116" s="120"/>
      <c r="CT116" s="120"/>
      <c r="CU116" s="120"/>
      <c r="CV116" s="120"/>
      <c r="CW116" s="120"/>
      <c r="CX116" s="120"/>
      <c r="CY116" s="120"/>
      <c r="CZ116" s="120"/>
      <c r="DA116" s="120"/>
      <c r="DB116" s="120"/>
      <c r="DC116" s="120"/>
      <c r="DD116" s="133"/>
      <c r="DE116" s="134"/>
      <c r="DF116" s="134"/>
      <c r="DG116" s="142" t="s">
        <v>757</v>
      </c>
    </row>
    <row r="117" spans="1:111" s="50" customFormat="1" ht="27.75" customHeight="1">
      <c r="A117" s="29" t="s">
        <v>104</v>
      </c>
      <c r="B117" s="29" t="s">
        <v>105</v>
      </c>
      <c r="C117" s="30" t="s">
        <v>106</v>
      </c>
      <c r="D117" s="29">
        <v>24</v>
      </c>
      <c r="E117" s="30" t="s">
        <v>106</v>
      </c>
      <c r="F117" s="31" t="s">
        <v>107</v>
      </c>
      <c r="G117" s="31" t="s">
        <v>107</v>
      </c>
      <c r="H117" s="29" t="s">
        <v>108</v>
      </c>
      <c r="I117" s="29">
        <v>158154</v>
      </c>
      <c r="J117" s="32"/>
      <c r="K117" s="29" t="s">
        <v>109</v>
      </c>
      <c r="L117" s="33" t="s">
        <v>110</v>
      </c>
      <c r="M117" s="29" t="s">
        <v>111</v>
      </c>
      <c r="N117" s="29" t="s">
        <v>112</v>
      </c>
      <c r="O117" s="29" t="s">
        <v>112</v>
      </c>
      <c r="P117" s="115">
        <v>115</v>
      </c>
      <c r="Q117" s="136">
        <v>316853</v>
      </c>
      <c r="R117" s="117" t="s">
        <v>719</v>
      </c>
      <c r="S117" s="118" t="s">
        <v>720</v>
      </c>
      <c r="T117" s="119" t="s">
        <v>721</v>
      </c>
      <c r="U117" s="120"/>
      <c r="V117" s="121" t="s">
        <v>155</v>
      </c>
      <c r="W117" s="122" t="s">
        <v>156</v>
      </c>
      <c r="X117" s="137">
        <v>13.9</v>
      </c>
      <c r="Y117" s="138" t="s">
        <v>722</v>
      </c>
      <c r="Z117" s="139" t="s">
        <v>723</v>
      </c>
      <c r="AA117" s="137">
        <v>12.3</v>
      </c>
      <c r="AB117" s="138" t="s">
        <v>724</v>
      </c>
      <c r="AC117" s="139" t="s">
        <v>725</v>
      </c>
      <c r="AD117" s="137">
        <v>14.24</v>
      </c>
      <c r="AE117" s="124">
        <f>AVERAGE(X117:AD117)</f>
        <v>13.480000000000002</v>
      </c>
      <c r="AF117" s="124"/>
      <c r="AG117" s="125">
        <v>1</v>
      </c>
      <c r="AH117" s="126"/>
      <c r="AI117" s="127">
        <f t="shared" si="0"/>
        <v>1</v>
      </c>
      <c r="AJ117" s="128">
        <f t="shared" si="1"/>
        <v>13.480000000000002</v>
      </c>
      <c r="AK117" s="129"/>
      <c r="AL117" s="130"/>
      <c r="AM117" s="130"/>
      <c r="AN117" s="130"/>
      <c r="AO117" s="130"/>
      <c r="AP117" s="131"/>
      <c r="AQ117" s="120"/>
      <c r="AR117" s="132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120"/>
      <c r="BC117" s="120"/>
      <c r="BD117" s="120"/>
      <c r="BE117" s="120"/>
      <c r="BF117" s="120"/>
      <c r="BG117" s="120"/>
      <c r="BH117" s="120"/>
      <c r="BI117" s="120"/>
      <c r="BJ117" s="132"/>
      <c r="BK117" s="120"/>
      <c r="BL117" s="120"/>
      <c r="BM117" s="120"/>
      <c r="BN117" s="132"/>
      <c r="BO117" s="132"/>
      <c r="BP117" s="120"/>
      <c r="BQ117" s="120"/>
      <c r="BR117" s="132"/>
      <c r="BS117" s="132"/>
      <c r="BT117" s="132"/>
      <c r="BU117" s="120"/>
      <c r="BV117" s="120"/>
      <c r="BW117" s="132"/>
      <c r="BX117" s="120"/>
      <c r="BY117" s="120"/>
      <c r="BZ117" s="120"/>
      <c r="CA117" s="132"/>
      <c r="CB117" s="132"/>
      <c r="CC117" s="132"/>
      <c r="CD117" s="120"/>
      <c r="CE117" s="120"/>
      <c r="CF117" s="120"/>
      <c r="CG117" s="120"/>
      <c r="CH117" s="120"/>
      <c r="CI117" s="120"/>
      <c r="CJ117" s="120"/>
      <c r="CK117" s="120"/>
      <c r="CL117" s="120"/>
      <c r="CM117" s="120"/>
      <c r="CN117" s="120"/>
      <c r="CO117" s="120"/>
      <c r="CP117" s="132"/>
      <c r="CQ117" s="120"/>
      <c r="CR117" s="132"/>
      <c r="CS117" s="120"/>
      <c r="CT117" s="120"/>
      <c r="CU117" s="120"/>
      <c r="CV117" s="120"/>
      <c r="CW117" s="120"/>
      <c r="CX117" s="120"/>
      <c r="CY117" s="120"/>
      <c r="CZ117" s="120"/>
      <c r="DA117" s="120"/>
      <c r="DB117" s="120"/>
      <c r="DC117" s="120"/>
      <c r="DD117" s="133"/>
      <c r="DE117" s="134"/>
      <c r="DF117" s="134"/>
      <c r="DG117" s="142" t="s">
        <v>757</v>
      </c>
    </row>
    <row r="118" spans="1:111" s="50" customFormat="1" ht="27.75" customHeight="1">
      <c r="A118" s="29" t="s">
        <v>104</v>
      </c>
      <c r="B118" s="29" t="s">
        <v>105</v>
      </c>
      <c r="C118" s="30" t="s">
        <v>106</v>
      </c>
      <c r="D118" s="29">
        <v>24</v>
      </c>
      <c r="E118" s="30" t="s">
        <v>106</v>
      </c>
      <c r="F118" s="31" t="s">
        <v>107</v>
      </c>
      <c r="G118" s="31" t="s">
        <v>107</v>
      </c>
      <c r="H118" s="29" t="s">
        <v>108</v>
      </c>
      <c r="I118" s="29">
        <v>158154</v>
      </c>
      <c r="J118" s="32"/>
      <c r="K118" s="29" t="s">
        <v>109</v>
      </c>
      <c r="L118" s="33" t="s">
        <v>637</v>
      </c>
      <c r="M118" s="29" t="s">
        <v>111</v>
      </c>
      <c r="N118" s="29" t="s">
        <v>112</v>
      </c>
      <c r="O118" s="29" t="s">
        <v>112</v>
      </c>
      <c r="P118" s="115">
        <v>116</v>
      </c>
      <c r="Q118" s="136">
        <v>235277</v>
      </c>
      <c r="R118" s="117" t="s">
        <v>726</v>
      </c>
      <c r="S118" s="118" t="s">
        <v>727</v>
      </c>
      <c r="T118" s="119" t="s">
        <v>728</v>
      </c>
      <c r="U118" s="120"/>
      <c r="V118" s="121" t="s">
        <v>729</v>
      </c>
      <c r="W118" s="122" t="s">
        <v>730</v>
      </c>
      <c r="X118" s="123">
        <v>73.66</v>
      </c>
      <c r="Y118" s="121" t="s">
        <v>731</v>
      </c>
      <c r="Z118" s="122" t="s">
        <v>732</v>
      </c>
      <c r="AA118" s="123">
        <v>81.2</v>
      </c>
      <c r="AB118" s="121" t="s">
        <v>733</v>
      </c>
      <c r="AC118" s="122" t="s">
        <v>734</v>
      </c>
      <c r="AD118" s="123">
        <v>84.2</v>
      </c>
      <c r="AE118" s="124">
        <f>AVERAGE(X118:AD118)</f>
        <v>79.68666666666667</v>
      </c>
      <c r="AF118" s="124"/>
      <c r="AG118" s="125"/>
      <c r="AH118" s="126"/>
      <c r="AI118" s="127">
        <f t="shared" si="0"/>
        <v>0</v>
      </c>
      <c r="AJ118" s="128">
        <f t="shared" si="1"/>
        <v>0</v>
      </c>
      <c r="AK118" s="129"/>
      <c r="AL118" s="130"/>
      <c r="AM118" s="130"/>
      <c r="AN118" s="130"/>
      <c r="AO118" s="130"/>
      <c r="AP118" s="131"/>
      <c r="AQ118" s="120"/>
      <c r="AR118" s="132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120"/>
      <c r="BC118" s="120"/>
      <c r="BD118" s="120"/>
      <c r="BE118" s="120"/>
      <c r="BF118" s="120"/>
      <c r="BG118" s="120"/>
      <c r="BH118" s="120"/>
      <c r="BI118" s="120"/>
      <c r="BJ118" s="132"/>
      <c r="BK118" s="120"/>
      <c r="BL118" s="120"/>
      <c r="BM118" s="120"/>
      <c r="BN118" s="132"/>
      <c r="BO118" s="132"/>
      <c r="BP118" s="120"/>
      <c r="BQ118" s="120"/>
      <c r="BR118" s="132"/>
      <c r="BS118" s="132"/>
      <c r="BT118" s="132"/>
      <c r="BU118" s="120"/>
      <c r="BV118" s="120"/>
      <c r="BW118" s="132"/>
      <c r="BX118" s="120"/>
      <c r="BY118" s="120"/>
      <c r="BZ118" s="120"/>
      <c r="CA118" s="132"/>
      <c r="CB118" s="132"/>
      <c r="CC118" s="132"/>
      <c r="CD118" s="120"/>
      <c r="CE118" s="120"/>
      <c r="CF118" s="120"/>
      <c r="CG118" s="120"/>
      <c r="CH118" s="120"/>
      <c r="CI118" s="120"/>
      <c r="CJ118" s="120"/>
      <c r="CK118" s="120"/>
      <c r="CL118" s="120"/>
      <c r="CM118" s="120"/>
      <c r="CN118" s="120"/>
      <c r="CO118" s="120"/>
      <c r="CP118" s="132"/>
      <c r="CQ118" s="120"/>
      <c r="CR118" s="132"/>
      <c r="CS118" s="120"/>
      <c r="CT118" s="120"/>
      <c r="CU118" s="120"/>
      <c r="CV118" s="120"/>
      <c r="CW118" s="120"/>
      <c r="CX118" s="120"/>
      <c r="CY118" s="120"/>
      <c r="CZ118" s="120"/>
      <c r="DA118" s="120"/>
      <c r="DB118" s="120"/>
      <c r="DC118" s="120"/>
      <c r="DD118" s="133"/>
      <c r="DE118" s="134"/>
      <c r="DF118" s="134"/>
      <c r="DG118" s="142" t="s">
        <v>757</v>
      </c>
    </row>
    <row r="119" spans="1:111" s="50" customFormat="1" ht="27.75" customHeight="1">
      <c r="A119" s="29" t="s">
        <v>104</v>
      </c>
      <c r="B119" s="29" t="s">
        <v>105</v>
      </c>
      <c r="C119" s="30" t="s">
        <v>106</v>
      </c>
      <c r="D119" s="29">
        <v>24</v>
      </c>
      <c r="E119" s="30" t="s">
        <v>106</v>
      </c>
      <c r="F119" s="31" t="s">
        <v>107</v>
      </c>
      <c r="G119" s="31" t="s">
        <v>107</v>
      </c>
      <c r="H119" s="29" t="s">
        <v>108</v>
      </c>
      <c r="I119" s="29">
        <v>158154</v>
      </c>
      <c r="J119" s="32"/>
      <c r="K119" s="29" t="s">
        <v>109</v>
      </c>
      <c r="L119" s="33" t="s">
        <v>637</v>
      </c>
      <c r="M119" s="29" t="s">
        <v>111</v>
      </c>
      <c r="N119" s="29" t="s">
        <v>112</v>
      </c>
      <c r="O119" s="29" t="s">
        <v>112</v>
      </c>
      <c r="P119" s="115">
        <v>117</v>
      </c>
      <c r="Q119" s="136">
        <v>62146</v>
      </c>
      <c r="R119" s="117" t="s">
        <v>735</v>
      </c>
      <c r="S119" s="118" t="s">
        <v>736</v>
      </c>
      <c r="T119" s="119" t="s">
        <v>728</v>
      </c>
      <c r="U119" s="120"/>
      <c r="V119" s="121" t="s">
        <v>737</v>
      </c>
      <c r="W119" s="122" t="s">
        <v>738</v>
      </c>
      <c r="X119" s="123">
        <v>83.45</v>
      </c>
      <c r="Y119" s="121" t="s">
        <v>739</v>
      </c>
      <c r="Z119" s="122" t="s">
        <v>507</v>
      </c>
      <c r="AA119" s="123">
        <v>83.73</v>
      </c>
      <c r="AB119" s="121" t="s">
        <v>740</v>
      </c>
      <c r="AC119" s="122" t="s">
        <v>741</v>
      </c>
      <c r="AD119" s="123">
        <v>79.2</v>
      </c>
      <c r="AE119" s="124">
        <f>AVERAGE(X119:AD119)</f>
        <v>82.12666666666667</v>
      </c>
      <c r="AF119" s="124"/>
      <c r="AG119" s="125"/>
      <c r="AH119" s="126"/>
      <c r="AI119" s="127">
        <f t="shared" si="0"/>
        <v>0</v>
      </c>
      <c r="AJ119" s="128">
        <f t="shared" si="1"/>
        <v>0</v>
      </c>
      <c r="AK119" s="129"/>
      <c r="AL119" s="130"/>
      <c r="AM119" s="130"/>
      <c r="AN119" s="130"/>
      <c r="AO119" s="130"/>
      <c r="AP119" s="131"/>
      <c r="AQ119" s="120"/>
      <c r="AR119" s="132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132"/>
      <c r="BK119" s="120"/>
      <c r="BL119" s="120"/>
      <c r="BM119" s="120"/>
      <c r="BN119" s="132"/>
      <c r="BO119" s="132"/>
      <c r="BP119" s="120"/>
      <c r="BQ119" s="120"/>
      <c r="BR119" s="132"/>
      <c r="BS119" s="132"/>
      <c r="BT119" s="132"/>
      <c r="BU119" s="120"/>
      <c r="BV119" s="120"/>
      <c r="BW119" s="132"/>
      <c r="BX119" s="120"/>
      <c r="BY119" s="120"/>
      <c r="BZ119" s="120"/>
      <c r="CA119" s="132"/>
      <c r="CB119" s="132"/>
      <c r="CC119" s="132"/>
      <c r="CD119" s="120"/>
      <c r="CE119" s="120"/>
      <c r="CF119" s="120"/>
      <c r="CG119" s="120"/>
      <c r="CH119" s="120"/>
      <c r="CI119" s="120"/>
      <c r="CJ119" s="120"/>
      <c r="CK119" s="120"/>
      <c r="CL119" s="120"/>
      <c r="CM119" s="120"/>
      <c r="CN119" s="120"/>
      <c r="CO119" s="120"/>
      <c r="CP119" s="132"/>
      <c r="CQ119" s="120"/>
      <c r="CR119" s="132"/>
      <c r="CS119" s="120"/>
      <c r="CT119" s="120"/>
      <c r="CU119" s="120"/>
      <c r="CV119" s="120"/>
      <c r="CW119" s="120"/>
      <c r="CX119" s="120"/>
      <c r="CY119" s="120"/>
      <c r="CZ119" s="120"/>
      <c r="DA119" s="120"/>
      <c r="DB119" s="120"/>
      <c r="DC119" s="120"/>
      <c r="DD119" s="133"/>
      <c r="DE119" s="134"/>
      <c r="DF119" s="134"/>
      <c r="DG119" s="142" t="s">
        <v>757</v>
      </c>
    </row>
    <row r="120" spans="1:111" s="59" customFormat="1" ht="14.25" customHeight="1">
      <c r="A120" s="56"/>
      <c r="B120" s="56"/>
      <c r="C120" s="56"/>
      <c r="D120" s="56"/>
      <c r="E120" s="57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8"/>
      <c r="V120" s="60"/>
      <c r="W120" s="61"/>
      <c r="Y120" s="60"/>
      <c r="Z120" s="61"/>
      <c r="AB120" s="60"/>
      <c r="AC120" s="61"/>
      <c r="AD120" s="62"/>
      <c r="AE120" s="9"/>
      <c r="AF120" s="9"/>
      <c r="AG120" s="63"/>
      <c r="AH120" s="64"/>
      <c r="AI120" s="65"/>
      <c r="AJ120" s="66">
        <f>SUM(AJ3:AJ119)</f>
        <v>6611.556666666664</v>
      </c>
      <c r="AK120" s="62">
        <f>SUM(AK3:AK5)</f>
        <v>0</v>
      </c>
      <c r="AP120" s="67"/>
      <c r="DE120" s="110" t="s">
        <v>756</v>
      </c>
      <c r="DF120" s="110">
        <f>SUM(DF3:DF119)</f>
        <v>0</v>
      </c>
      <c r="DG120" s="108"/>
    </row>
    <row r="121" spans="1:111" s="69" customFormat="1" ht="14.25" customHeight="1">
      <c r="A121" s="99" t="s">
        <v>742</v>
      </c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68"/>
      <c r="M121" s="68"/>
      <c r="N121" s="68"/>
      <c r="O121" s="68"/>
      <c r="P121" s="68"/>
      <c r="Q121" s="58"/>
      <c r="V121" s="70"/>
      <c r="W121" s="71"/>
      <c r="Y121" s="70"/>
      <c r="Z121" s="71"/>
      <c r="AB121" s="70"/>
      <c r="AC121" s="71"/>
      <c r="AG121" s="72"/>
      <c r="AH121" s="72"/>
      <c r="AI121" s="73"/>
      <c r="AJ121" s="9"/>
      <c r="AK121" s="9"/>
      <c r="DE121" s="109"/>
      <c r="DF121" s="109"/>
      <c r="DG121" s="108"/>
    </row>
    <row r="122" spans="1:111" s="69" customFormat="1" ht="14.25" customHeight="1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68"/>
      <c r="M122" s="68"/>
      <c r="N122" s="68"/>
      <c r="O122" s="68"/>
      <c r="P122" s="68"/>
      <c r="Q122" s="58"/>
      <c r="V122" s="70"/>
      <c r="W122" s="71"/>
      <c r="Y122" s="70"/>
      <c r="Z122" s="71"/>
      <c r="AB122" s="70"/>
      <c r="AC122" s="71"/>
      <c r="AG122" s="72"/>
      <c r="AH122" s="72"/>
      <c r="AI122" s="73"/>
      <c r="AJ122" s="9"/>
      <c r="AK122" s="9"/>
      <c r="DE122" s="108"/>
      <c r="DF122" s="108"/>
      <c r="DG122" s="108"/>
    </row>
    <row r="123" spans="1:111" s="69" customFormat="1" ht="14.25" customHeight="1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68"/>
      <c r="M123" s="68"/>
      <c r="N123" s="68"/>
      <c r="O123" s="68"/>
      <c r="P123" s="68"/>
      <c r="Q123" s="58"/>
      <c r="V123" s="70"/>
      <c r="W123" s="71"/>
      <c r="Y123" s="70"/>
      <c r="Z123" s="71"/>
      <c r="AB123" s="70"/>
      <c r="AC123" s="71"/>
      <c r="AG123" s="72"/>
      <c r="AH123" s="72"/>
      <c r="AI123" s="73"/>
      <c r="AJ123" s="9"/>
      <c r="AK123" s="9"/>
      <c r="DE123" s="108"/>
      <c r="DF123" s="108"/>
      <c r="DG123" s="108"/>
    </row>
    <row r="124" spans="1:111" s="69" customFormat="1" ht="14.25" customHeight="1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68"/>
      <c r="M124" s="68"/>
      <c r="N124" s="68"/>
      <c r="O124" s="68"/>
      <c r="P124" s="68"/>
      <c r="Q124" s="58"/>
      <c r="V124" s="70"/>
      <c r="W124" s="71"/>
      <c r="Y124" s="70"/>
      <c r="Z124" s="71"/>
      <c r="AB124" s="70"/>
      <c r="AC124" s="71"/>
      <c r="AG124" s="72"/>
      <c r="AH124" s="72"/>
      <c r="AI124" s="73"/>
      <c r="AJ124" s="9"/>
      <c r="AK124" s="9"/>
      <c r="DE124" s="108"/>
      <c r="DF124" s="108"/>
      <c r="DG124" s="108"/>
    </row>
    <row r="125" spans="1:111" s="69" customFormat="1" ht="14.25" customHeight="1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68"/>
      <c r="M125" s="68"/>
      <c r="N125" s="68"/>
      <c r="O125" s="68"/>
      <c r="P125" s="68"/>
      <c r="Q125" s="58"/>
      <c r="V125" s="70"/>
      <c r="W125" s="71"/>
      <c r="Y125" s="70"/>
      <c r="Z125" s="71"/>
      <c r="AB125" s="70"/>
      <c r="AC125" s="71"/>
      <c r="AG125" s="72"/>
      <c r="AH125" s="72"/>
      <c r="AI125" s="73"/>
      <c r="AJ125" s="9"/>
      <c r="AK125" s="9"/>
      <c r="DE125" s="108"/>
      <c r="DF125" s="108"/>
      <c r="DG125" s="108"/>
    </row>
    <row r="126" spans="1:111" s="69" customFormat="1" ht="14.25" customHeight="1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68"/>
      <c r="M126" s="68"/>
      <c r="N126" s="68"/>
      <c r="O126" s="68"/>
      <c r="P126" s="68"/>
      <c r="Q126" s="58"/>
      <c r="V126" s="70"/>
      <c r="W126" s="71"/>
      <c r="Y126" s="70"/>
      <c r="Z126" s="71"/>
      <c r="AB126" s="70"/>
      <c r="AC126" s="71"/>
      <c r="AG126" s="72"/>
      <c r="AH126" s="72"/>
      <c r="AI126" s="73"/>
      <c r="AJ126" s="9"/>
      <c r="AK126" s="9"/>
      <c r="DE126" s="108"/>
      <c r="DF126" s="108"/>
      <c r="DG126" s="108"/>
    </row>
    <row r="127" spans="1:111" s="69" customFormat="1" ht="14.25" customHeight="1">
      <c r="A127" s="75"/>
      <c r="B127" s="76"/>
      <c r="C127" s="76"/>
      <c r="D127" s="76"/>
      <c r="E127" s="76"/>
      <c r="F127" s="76"/>
      <c r="G127" s="76"/>
      <c r="H127" s="76"/>
      <c r="I127" s="76"/>
      <c r="J127" s="76"/>
      <c r="K127" s="77"/>
      <c r="L127" s="68"/>
      <c r="M127" s="68"/>
      <c r="N127" s="68"/>
      <c r="O127" s="68"/>
      <c r="P127" s="68"/>
      <c r="Q127" s="58"/>
      <c r="V127" s="70"/>
      <c r="W127" s="71"/>
      <c r="Y127" s="70"/>
      <c r="Z127" s="71"/>
      <c r="AB127" s="70"/>
      <c r="AC127" s="71"/>
      <c r="AG127" s="72"/>
      <c r="AH127" s="72"/>
      <c r="AI127" s="73"/>
      <c r="AJ127" s="9"/>
      <c r="AK127" s="9"/>
      <c r="DE127" s="108"/>
      <c r="DF127" s="108"/>
      <c r="DG127" s="108"/>
    </row>
    <row r="128" spans="1:111" s="69" customFormat="1" ht="14.25" customHeight="1">
      <c r="A128" s="100" t="s">
        <v>743</v>
      </c>
      <c r="B128" s="100"/>
      <c r="C128" s="100"/>
      <c r="D128" s="100"/>
      <c r="E128" s="78"/>
      <c r="F128" s="101" t="s">
        <v>744</v>
      </c>
      <c r="G128" s="101"/>
      <c r="H128" s="101"/>
      <c r="I128" s="101"/>
      <c r="J128" s="101"/>
      <c r="K128" s="101"/>
      <c r="L128" s="68"/>
      <c r="M128" s="68"/>
      <c r="N128" s="68"/>
      <c r="O128" s="68"/>
      <c r="P128" s="68"/>
      <c r="Q128" s="58"/>
      <c r="V128" s="70"/>
      <c r="W128" s="71"/>
      <c r="Y128" s="70"/>
      <c r="Z128" s="71"/>
      <c r="AB128" s="70"/>
      <c r="AC128" s="71"/>
      <c r="AG128" s="72"/>
      <c r="AH128" s="72"/>
      <c r="AI128" s="73"/>
      <c r="AJ128" s="9"/>
      <c r="AK128" s="9"/>
      <c r="DE128" s="108"/>
      <c r="DF128" s="108"/>
      <c r="DG128" s="108"/>
    </row>
    <row r="129" spans="1:111" s="69" customFormat="1" ht="14.25" customHeight="1">
      <c r="A129" s="100" t="s">
        <v>745</v>
      </c>
      <c r="B129" s="100"/>
      <c r="C129" s="100"/>
      <c r="D129" s="100"/>
      <c r="E129" s="78"/>
      <c r="F129" s="101" t="s">
        <v>746</v>
      </c>
      <c r="G129" s="101"/>
      <c r="H129" s="101"/>
      <c r="I129" s="101"/>
      <c r="J129" s="101"/>
      <c r="K129" s="101"/>
      <c r="L129" s="68"/>
      <c r="M129" s="68"/>
      <c r="N129" s="68"/>
      <c r="O129" s="68"/>
      <c r="P129" s="68"/>
      <c r="Q129" s="58"/>
      <c r="V129" s="70"/>
      <c r="W129" s="71"/>
      <c r="Y129" s="70"/>
      <c r="Z129" s="71"/>
      <c r="AB129" s="70"/>
      <c r="AC129" s="71"/>
      <c r="AG129" s="72"/>
      <c r="AH129" s="72"/>
      <c r="AI129" s="73"/>
      <c r="AJ129" s="9"/>
      <c r="AK129" s="9"/>
      <c r="DE129" s="108"/>
      <c r="DF129" s="108"/>
      <c r="DG129" s="108"/>
    </row>
    <row r="130" spans="1:111" s="69" customFormat="1" ht="14.25" customHeight="1">
      <c r="A130" s="79"/>
      <c r="B130" s="80"/>
      <c r="C130" s="80"/>
      <c r="D130" s="80"/>
      <c r="E130" s="80"/>
      <c r="F130" s="80"/>
      <c r="G130" s="80"/>
      <c r="H130" s="80"/>
      <c r="I130" s="80"/>
      <c r="J130" s="80"/>
      <c r="K130" s="81"/>
      <c r="L130" s="68"/>
      <c r="M130" s="68"/>
      <c r="N130" s="68"/>
      <c r="O130" s="68"/>
      <c r="P130" s="68"/>
      <c r="Q130" s="58"/>
      <c r="V130" s="70"/>
      <c r="W130" s="71"/>
      <c r="Y130" s="70"/>
      <c r="Z130" s="71"/>
      <c r="AB130" s="70"/>
      <c r="AC130" s="71"/>
      <c r="AG130" s="72"/>
      <c r="AH130" s="72"/>
      <c r="AI130" s="73"/>
      <c r="AJ130" s="9"/>
      <c r="AK130" s="9"/>
      <c r="DE130" s="108"/>
      <c r="DF130" s="108"/>
      <c r="DG130" s="108"/>
    </row>
    <row r="131" spans="1:111" s="69" customFormat="1" ht="14.25" customHeight="1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68"/>
      <c r="M131" s="68"/>
      <c r="N131" s="68"/>
      <c r="O131" s="68"/>
      <c r="P131" s="68"/>
      <c r="Q131" s="58"/>
      <c r="V131" s="70"/>
      <c r="W131" s="71"/>
      <c r="Y131" s="70"/>
      <c r="Z131" s="71"/>
      <c r="AB131" s="70"/>
      <c r="AC131" s="71"/>
      <c r="AG131" s="72"/>
      <c r="AH131" s="72"/>
      <c r="AI131" s="73"/>
      <c r="AJ131" s="9"/>
      <c r="AK131" s="9"/>
      <c r="DE131" s="108"/>
      <c r="DF131" s="108"/>
      <c r="DG131" s="108"/>
    </row>
    <row r="132" spans="1:111" s="69" customFormat="1" ht="14.25" customHeight="1">
      <c r="A132" s="68"/>
      <c r="B132" s="68"/>
      <c r="C132" s="68"/>
      <c r="D132" s="68"/>
      <c r="E132" s="82"/>
      <c r="F132" s="68"/>
      <c r="G132" s="68"/>
      <c r="H132" s="68"/>
      <c r="I132" s="68"/>
      <c r="J132" s="68"/>
      <c r="K132" s="68"/>
      <c r="Q132" s="58"/>
      <c r="V132" s="70"/>
      <c r="W132" s="71"/>
      <c r="Y132" s="70"/>
      <c r="Z132" s="71"/>
      <c r="AB132" s="70"/>
      <c r="AC132" s="71"/>
      <c r="AG132" s="72"/>
      <c r="AH132" s="72"/>
      <c r="AI132" s="73"/>
      <c r="AJ132" s="9"/>
      <c r="AK132" s="9"/>
      <c r="DE132" s="108"/>
      <c r="DF132" s="108"/>
      <c r="DG132" s="108"/>
    </row>
    <row r="133" spans="1:111" s="69" customFormat="1" ht="14.25" customHeight="1">
      <c r="A133" s="68"/>
      <c r="B133" s="68"/>
      <c r="C133" s="68"/>
      <c r="D133" s="68"/>
      <c r="E133" s="82"/>
      <c r="F133" s="68"/>
      <c r="G133" s="68"/>
      <c r="H133" s="68"/>
      <c r="I133" s="68"/>
      <c r="J133" s="68"/>
      <c r="K133" s="68"/>
      <c r="Q133" s="58"/>
      <c r="V133" s="70"/>
      <c r="W133" s="71"/>
      <c r="Y133" s="70"/>
      <c r="Z133" s="71"/>
      <c r="AB133" s="70"/>
      <c r="AC133" s="71"/>
      <c r="AG133" s="72"/>
      <c r="AH133" s="72"/>
      <c r="AI133" s="73"/>
      <c r="AJ133" s="9"/>
      <c r="AK133" s="9"/>
      <c r="DE133" s="108"/>
      <c r="DF133" s="108"/>
      <c r="DG133" s="108"/>
    </row>
    <row r="134" spans="1:111" s="69" customFormat="1" ht="14.25" customHeight="1">
      <c r="A134" s="68"/>
      <c r="B134" s="68"/>
      <c r="C134" s="68"/>
      <c r="D134" s="68"/>
      <c r="E134" s="82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58"/>
      <c r="V134" s="70"/>
      <c r="W134" s="71"/>
      <c r="Y134" s="70"/>
      <c r="Z134" s="71"/>
      <c r="AB134" s="70"/>
      <c r="AC134" s="71"/>
      <c r="AG134" s="72"/>
      <c r="AH134" s="72"/>
      <c r="AI134" s="73"/>
      <c r="AJ134" s="9"/>
      <c r="AK134" s="9"/>
      <c r="DE134" s="108"/>
      <c r="DF134" s="108"/>
      <c r="DG134" s="108"/>
    </row>
    <row r="135" spans="1:111" s="69" customFormat="1" ht="14.25" customHeight="1">
      <c r="A135" s="68"/>
      <c r="B135" s="68"/>
      <c r="C135" s="68"/>
      <c r="D135" s="68"/>
      <c r="E135" s="82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58"/>
      <c r="V135" s="70"/>
      <c r="W135" s="71"/>
      <c r="Y135" s="70"/>
      <c r="Z135" s="71"/>
      <c r="AB135" s="70"/>
      <c r="AC135" s="71"/>
      <c r="AG135" s="72"/>
      <c r="AH135" s="72"/>
      <c r="AI135" s="73"/>
      <c r="AJ135" s="9"/>
      <c r="AK135" s="9"/>
      <c r="DE135" s="108"/>
      <c r="DF135" s="108"/>
      <c r="DG135" s="108"/>
    </row>
    <row r="136" spans="1:111" s="69" customFormat="1" ht="14.25" customHeight="1">
      <c r="A136" s="68"/>
      <c r="B136" s="68"/>
      <c r="C136" s="68"/>
      <c r="D136" s="68"/>
      <c r="E136" s="82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58"/>
      <c r="V136" s="70"/>
      <c r="W136" s="71"/>
      <c r="Y136" s="70"/>
      <c r="Z136" s="71"/>
      <c r="AB136" s="70"/>
      <c r="AC136" s="71"/>
      <c r="AG136" s="72"/>
      <c r="AH136" s="72"/>
      <c r="AI136" s="73"/>
      <c r="AJ136" s="9"/>
      <c r="AK136" s="9"/>
      <c r="DE136" s="108"/>
      <c r="DF136" s="108"/>
      <c r="DG136" s="108"/>
    </row>
    <row r="137" spans="1:111" s="69" customFormat="1" ht="14.25" customHeight="1">
      <c r="A137" s="68"/>
      <c r="B137" s="68"/>
      <c r="C137" s="68"/>
      <c r="D137" s="68"/>
      <c r="E137" s="82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58"/>
      <c r="V137" s="70"/>
      <c r="W137" s="71"/>
      <c r="Y137" s="70"/>
      <c r="Z137" s="71"/>
      <c r="AB137" s="70"/>
      <c r="AC137" s="71"/>
      <c r="AG137" s="72"/>
      <c r="AH137" s="72"/>
      <c r="AI137" s="73"/>
      <c r="AJ137" s="9"/>
      <c r="AK137" s="9"/>
      <c r="DE137" s="108"/>
      <c r="DF137" s="108"/>
      <c r="DG137" s="108"/>
    </row>
    <row r="138" spans="1:111" s="69" customFormat="1" ht="14.25" customHeight="1">
      <c r="A138" s="68"/>
      <c r="B138" s="68"/>
      <c r="C138" s="68"/>
      <c r="D138" s="68"/>
      <c r="E138" s="82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58"/>
      <c r="V138" s="70"/>
      <c r="W138" s="71"/>
      <c r="Y138" s="70"/>
      <c r="Z138" s="71"/>
      <c r="AB138" s="70"/>
      <c r="AC138" s="71"/>
      <c r="AG138" s="72"/>
      <c r="AH138" s="72"/>
      <c r="AI138" s="73"/>
      <c r="AJ138" s="9"/>
      <c r="AK138" s="9"/>
      <c r="DE138" s="108"/>
      <c r="DF138" s="108"/>
      <c r="DG138" s="108"/>
    </row>
    <row r="139" spans="1:111" s="69" customFormat="1" ht="14.25" customHeight="1">
      <c r="A139" s="68"/>
      <c r="B139" s="68"/>
      <c r="C139" s="68"/>
      <c r="D139" s="68"/>
      <c r="E139" s="82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58"/>
      <c r="V139" s="70"/>
      <c r="W139" s="71"/>
      <c r="Y139" s="70"/>
      <c r="Z139" s="71"/>
      <c r="AB139" s="70"/>
      <c r="AC139" s="71"/>
      <c r="AG139" s="72"/>
      <c r="AH139" s="72"/>
      <c r="AI139" s="73"/>
      <c r="AJ139" s="9"/>
      <c r="AK139" s="9"/>
      <c r="DE139" s="108"/>
      <c r="DF139" s="108"/>
      <c r="DG139" s="108"/>
    </row>
    <row r="140" spans="1:111" s="69" customFormat="1" ht="14.25" customHeight="1">
      <c r="A140" s="68"/>
      <c r="B140" s="68"/>
      <c r="C140" s="68"/>
      <c r="D140" s="68"/>
      <c r="E140" s="82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58"/>
      <c r="V140" s="70"/>
      <c r="W140" s="71"/>
      <c r="Y140" s="70"/>
      <c r="Z140" s="71"/>
      <c r="AB140" s="70"/>
      <c r="AC140" s="71"/>
      <c r="AG140" s="72"/>
      <c r="AH140" s="72"/>
      <c r="AI140" s="73"/>
      <c r="AJ140" s="9"/>
      <c r="AK140" s="9"/>
      <c r="DE140" s="108"/>
      <c r="DF140" s="108"/>
      <c r="DG140" s="108"/>
    </row>
    <row r="141" spans="1:111" s="69" customFormat="1" ht="14.25" customHeight="1">
      <c r="A141" s="68"/>
      <c r="B141" s="68"/>
      <c r="C141" s="68"/>
      <c r="D141" s="68"/>
      <c r="E141" s="82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58"/>
      <c r="V141" s="70"/>
      <c r="W141" s="71"/>
      <c r="Y141" s="70"/>
      <c r="Z141" s="71"/>
      <c r="AB141" s="70"/>
      <c r="AC141" s="71"/>
      <c r="AG141" s="72"/>
      <c r="AH141" s="72"/>
      <c r="AI141" s="73"/>
      <c r="AJ141" s="9"/>
      <c r="AK141" s="9"/>
      <c r="DE141" s="108"/>
      <c r="DF141" s="108"/>
      <c r="DG141" s="108"/>
    </row>
    <row r="142" spans="1:111" s="69" customFormat="1" ht="14.25" customHeight="1">
      <c r="A142" s="68"/>
      <c r="B142" s="68"/>
      <c r="C142" s="68"/>
      <c r="D142" s="68"/>
      <c r="E142" s="82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58"/>
      <c r="V142" s="70"/>
      <c r="W142" s="71"/>
      <c r="Y142" s="70"/>
      <c r="Z142" s="71"/>
      <c r="AB142" s="70"/>
      <c r="AC142" s="71"/>
      <c r="AG142" s="72"/>
      <c r="AH142" s="72"/>
      <c r="AI142" s="73"/>
      <c r="AJ142" s="9"/>
      <c r="AK142" s="9"/>
      <c r="DE142" s="108"/>
      <c r="DF142" s="108"/>
      <c r="DG142" s="108"/>
    </row>
    <row r="143" spans="1:111" s="69" customFormat="1" ht="14.25" customHeight="1">
      <c r="A143" s="68"/>
      <c r="B143" s="68"/>
      <c r="C143" s="68"/>
      <c r="D143" s="68"/>
      <c r="E143" s="82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58"/>
      <c r="V143" s="70"/>
      <c r="W143" s="71"/>
      <c r="Y143" s="70"/>
      <c r="Z143" s="71"/>
      <c r="AB143" s="70"/>
      <c r="AC143" s="71"/>
      <c r="AG143" s="72"/>
      <c r="AH143" s="72"/>
      <c r="AI143" s="73"/>
      <c r="AJ143" s="9"/>
      <c r="AK143" s="9"/>
      <c r="DE143" s="108"/>
      <c r="DF143" s="108"/>
      <c r="DG143" s="108"/>
    </row>
    <row r="144" spans="1:111" s="69" customFormat="1" ht="14.25" customHeight="1">
      <c r="A144" s="68"/>
      <c r="B144" s="68"/>
      <c r="C144" s="68"/>
      <c r="D144" s="68"/>
      <c r="E144" s="82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58"/>
      <c r="V144" s="70"/>
      <c r="W144" s="71"/>
      <c r="Y144" s="70"/>
      <c r="Z144" s="71"/>
      <c r="AB144" s="70"/>
      <c r="AC144" s="71"/>
      <c r="AG144" s="72"/>
      <c r="AH144" s="72"/>
      <c r="AI144" s="73"/>
      <c r="AJ144" s="9"/>
      <c r="AK144" s="9"/>
      <c r="DE144" s="108"/>
      <c r="DF144" s="108"/>
      <c r="DG144" s="108"/>
    </row>
    <row r="145" spans="1:111" s="69" customFormat="1" ht="14.25" customHeight="1">
      <c r="A145" s="68"/>
      <c r="B145" s="68"/>
      <c r="C145" s="68"/>
      <c r="D145" s="68"/>
      <c r="E145" s="82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58"/>
      <c r="V145" s="70"/>
      <c r="W145" s="71"/>
      <c r="Y145" s="70"/>
      <c r="Z145" s="71"/>
      <c r="AB145" s="70"/>
      <c r="AC145" s="71"/>
      <c r="AG145" s="72"/>
      <c r="AH145" s="72"/>
      <c r="AI145" s="73"/>
      <c r="AJ145" s="9"/>
      <c r="AK145" s="9"/>
      <c r="DE145" s="108"/>
      <c r="DF145" s="108"/>
      <c r="DG145" s="108"/>
    </row>
    <row r="146" spans="1:111" s="69" customFormat="1" ht="14.25" customHeight="1">
      <c r="A146" s="68"/>
      <c r="B146" s="68"/>
      <c r="C146" s="68"/>
      <c r="D146" s="68"/>
      <c r="E146" s="82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58"/>
      <c r="V146" s="70"/>
      <c r="W146" s="71"/>
      <c r="Y146" s="70"/>
      <c r="Z146" s="71"/>
      <c r="AB146" s="70"/>
      <c r="AC146" s="71"/>
      <c r="AG146" s="72"/>
      <c r="AH146" s="72"/>
      <c r="AI146" s="73"/>
      <c r="AJ146" s="9"/>
      <c r="AK146" s="9"/>
      <c r="DE146" s="108"/>
      <c r="DF146" s="108"/>
      <c r="DG146" s="108"/>
    </row>
    <row r="147" spans="1:111" s="69" customFormat="1" ht="14.25" customHeight="1">
      <c r="A147" s="68"/>
      <c r="B147" s="68"/>
      <c r="C147" s="68"/>
      <c r="D147" s="68"/>
      <c r="E147" s="82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58"/>
      <c r="V147" s="70"/>
      <c r="W147" s="71"/>
      <c r="Y147" s="70"/>
      <c r="Z147" s="71"/>
      <c r="AB147" s="70"/>
      <c r="AC147" s="71"/>
      <c r="AG147" s="72"/>
      <c r="AH147" s="72"/>
      <c r="AI147" s="73"/>
      <c r="AJ147" s="9"/>
      <c r="AK147" s="9"/>
      <c r="DE147" s="108"/>
      <c r="DF147" s="108"/>
      <c r="DG147" s="108"/>
    </row>
    <row r="148" spans="1:111" s="69" customFormat="1" ht="14.25" customHeight="1">
      <c r="A148" s="68"/>
      <c r="B148" s="68"/>
      <c r="C148" s="68"/>
      <c r="D148" s="68"/>
      <c r="E148" s="82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58"/>
      <c r="V148" s="70"/>
      <c r="W148" s="71"/>
      <c r="Y148" s="70"/>
      <c r="Z148" s="71"/>
      <c r="AB148" s="70"/>
      <c r="AC148" s="71"/>
      <c r="AG148" s="72"/>
      <c r="AH148" s="72"/>
      <c r="AI148" s="73"/>
      <c r="AJ148" s="9"/>
      <c r="AK148" s="9"/>
      <c r="DE148" s="108"/>
      <c r="DF148" s="108"/>
      <c r="DG148" s="108"/>
    </row>
    <row r="149" spans="1:111" s="69" customFormat="1" ht="14.25" customHeight="1">
      <c r="A149" s="68"/>
      <c r="B149" s="68"/>
      <c r="C149" s="68"/>
      <c r="D149" s="68"/>
      <c r="E149" s="82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58"/>
      <c r="V149" s="70"/>
      <c r="W149" s="71"/>
      <c r="Y149" s="70"/>
      <c r="Z149" s="71"/>
      <c r="AB149" s="70"/>
      <c r="AC149" s="71"/>
      <c r="AG149" s="72"/>
      <c r="AH149" s="72"/>
      <c r="AI149" s="73"/>
      <c r="AJ149" s="9"/>
      <c r="AK149" s="9"/>
      <c r="DE149" s="108"/>
      <c r="DF149" s="108"/>
      <c r="DG149" s="108"/>
    </row>
    <row r="150" spans="1:111" s="69" customFormat="1" ht="14.25" customHeight="1">
      <c r="A150" s="68"/>
      <c r="B150" s="68"/>
      <c r="C150" s="68"/>
      <c r="D150" s="68"/>
      <c r="E150" s="82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58"/>
      <c r="V150" s="70"/>
      <c r="W150" s="71"/>
      <c r="Y150" s="70"/>
      <c r="Z150" s="71"/>
      <c r="AB150" s="70"/>
      <c r="AC150" s="71"/>
      <c r="AG150" s="72"/>
      <c r="AH150" s="72"/>
      <c r="AI150" s="73"/>
      <c r="AJ150" s="9"/>
      <c r="AK150" s="9"/>
      <c r="DE150" s="108"/>
      <c r="DF150" s="108"/>
      <c r="DG150" s="108"/>
    </row>
    <row r="151" spans="1:111" s="69" customFormat="1" ht="14.25" customHeight="1">
      <c r="A151" s="68"/>
      <c r="B151" s="68"/>
      <c r="C151" s="68"/>
      <c r="D151" s="68"/>
      <c r="E151" s="82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58"/>
      <c r="V151" s="70"/>
      <c r="W151" s="71"/>
      <c r="Y151" s="70"/>
      <c r="Z151" s="71"/>
      <c r="AB151" s="70"/>
      <c r="AC151" s="71"/>
      <c r="AG151" s="72"/>
      <c r="AH151" s="72"/>
      <c r="AI151" s="73"/>
      <c r="AJ151" s="9"/>
      <c r="AK151" s="9"/>
      <c r="DE151" s="108"/>
      <c r="DF151" s="108"/>
      <c r="DG151" s="108"/>
    </row>
    <row r="152" spans="1:111" s="69" customFormat="1" ht="14.25" customHeight="1">
      <c r="A152" s="68"/>
      <c r="B152" s="68"/>
      <c r="C152" s="68"/>
      <c r="D152" s="68"/>
      <c r="E152" s="82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58"/>
      <c r="V152" s="70"/>
      <c r="W152" s="71"/>
      <c r="Y152" s="70"/>
      <c r="Z152" s="71"/>
      <c r="AB152" s="70"/>
      <c r="AC152" s="71"/>
      <c r="AG152" s="72"/>
      <c r="AH152" s="72"/>
      <c r="AI152" s="73"/>
      <c r="AJ152" s="9"/>
      <c r="AK152" s="9"/>
      <c r="DE152" s="108"/>
      <c r="DF152" s="108"/>
      <c r="DG152" s="108"/>
    </row>
    <row r="153" spans="1:111" s="69" customFormat="1" ht="14.25" customHeight="1">
      <c r="A153" s="68"/>
      <c r="B153" s="68"/>
      <c r="C153" s="68"/>
      <c r="D153" s="68"/>
      <c r="E153" s="82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58"/>
      <c r="V153" s="70"/>
      <c r="W153" s="71"/>
      <c r="Y153" s="70"/>
      <c r="Z153" s="71"/>
      <c r="AB153" s="70"/>
      <c r="AC153" s="71"/>
      <c r="AG153" s="72"/>
      <c r="AH153" s="72"/>
      <c r="AI153" s="73"/>
      <c r="AJ153" s="9"/>
      <c r="AK153" s="9"/>
      <c r="DE153" s="108"/>
      <c r="DF153" s="108"/>
      <c r="DG153" s="108"/>
    </row>
    <row r="154" spans="1:111" s="69" customFormat="1" ht="14.25" customHeight="1">
      <c r="A154" s="68"/>
      <c r="B154" s="68"/>
      <c r="C154" s="68"/>
      <c r="D154" s="68"/>
      <c r="E154" s="82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58"/>
      <c r="V154" s="70"/>
      <c r="W154" s="71"/>
      <c r="Y154" s="70"/>
      <c r="Z154" s="71"/>
      <c r="AB154" s="70"/>
      <c r="AC154" s="71"/>
      <c r="AG154" s="72"/>
      <c r="AH154" s="72"/>
      <c r="AI154" s="73"/>
      <c r="AJ154" s="9"/>
      <c r="AK154" s="9"/>
      <c r="DE154" s="108"/>
      <c r="DF154" s="108"/>
      <c r="DG154" s="108"/>
    </row>
    <row r="155" spans="1:111" s="69" customFormat="1" ht="14.25" customHeight="1">
      <c r="A155" s="68"/>
      <c r="B155" s="68"/>
      <c r="C155" s="68"/>
      <c r="D155" s="68"/>
      <c r="E155" s="82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58"/>
      <c r="V155" s="70"/>
      <c r="W155" s="71"/>
      <c r="Y155" s="70"/>
      <c r="Z155" s="71"/>
      <c r="AB155" s="70"/>
      <c r="AC155" s="71"/>
      <c r="AG155" s="72"/>
      <c r="AH155" s="72"/>
      <c r="AI155" s="73"/>
      <c r="AJ155" s="9"/>
      <c r="AK155" s="9"/>
      <c r="DE155" s="108"/>
      <c r="DF155" s="108"/>
      <c r="DG155" s="108"/>
    </row>
    <row r="156" spans="1:111" s="69" customFormat="1" ht="14.25" customHeight="1">
      <c r="A156" s="68"/>
      <c r="B156" s="68"/>
      <c r="C156" s="68"/>
      <c r="D156" s="68"/>
      <c r="E156" s="82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58"/>
      <c r="V156" s="70"/>
      <c r="W156" s="71"/>
      <c r="Y156" s="70"/>
      <c r="Z156" s="71"/>
      <c r="AB156" s="70"/>
      <c r="AC156" s="71"/>
      <c r="AG156" s="72"/>
      <c r="AH156" s="72"/>
      <c r="AI156" s="73"/>
      <c r="AJ156" s="9"/>
      <c r="AK156" s="9"/>
      <c r="DE156" s="108"/>
      <c r="DF156" s="108"/>
      <c r="DG156" s="108"/>
    </row>
    <row r="157" spans="1:111" s="69" customFormat="1" ht="14.25" customHeight="1">
      <c r="A157" s="68"/>
      <c r="B157" s="68"/>
      <c r="C157" s="68"/>
      <c r="D157" s="68"/>
      <c r="E157" s="82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58"/>
      <c r="V157" s="70"/>
      <c r="W157" s="71"/>
      <c r="Y157" s="70"/>
      <c r="Z157" s="71"/>
      <c r="AB157" s="70"/>
      <c r="AC157" s="71"/>
      <c r="AG157" s="72"/>
      <c r="AH157" s="72"/>
      <c r="AI157" s="73"/>
      <c r="AJ157" s="9"/>
      <c r="AK157" s="9"/>
      <c r="DE157" s="108"/>
      <c r="DF157" s="108"/>
      <c r="DG157" s="108"/>
    </row>
    <row r="158" spans="1:111" s="69" customFormat="1" ht="14.25" customHeight="1">
      <c r="A158" s="68"/>
      <c r="B158" s="68"/>
      <c r="C158" s="68"/>
      <c r="D158" s="68"/>
      <c r="E158" s="82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58"/>
      <c r="V158" s="70"/>
      <c r="W158" s="71"/>
      <c r="Y158" s="70"/>
      <c r="Z158" s="71"/>
      <c r="AB158" s="70"/>
      <c r="AC158" s="71"/>
      <c r="AG158" s="72"/>
      <c r="AH158" s="72"/>
      <c r="AI158" s="73"/>
      <c r="AJ158" s="9"/>
      <c r="AK158" s="9"/>
      <c r="DE158" s="108"/>
      <c r="DF158" s="108"/>
      <c r="DG158" s="108"/>
    </row>
    <row r="159" spans="1:111" s="69" customFormat="1" ht="14.25" customHeight="1">
      <c r="A159" s="68"/>
      <c r="B159" s="68"/>
      <c r="C159" s="68"/>
      <c r="D159" s="68"/>
      <c r="E159" s="82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58"/>
      <c r="V159" s="70"/>
      <c r="W159" s="71"/>
      <c r="Y159" s="70"/>
      <c r="Z159" s="71"/>
      <c r="AB159" s="70"/>
      <c r="AC159" s="71"/>
      <c r="AG159" s="72"/>
      <c r="AH159" s="72"/>
      <c r="AI159" s="73"/>
      <c r="AJ159" s="9"/>
      <c r="AK159" s="9"/>
      <c r="DE159" s="108"/>
      <c r="DF159" s="108"/>
      <c r="DG159" s="108"/>
    </row>
    <row r="160" spans="1:111" s="69" customFormat="1" ht="14.25" customHeight="1">
      <c r="A160" s="68"/>
      <c r="B160" s="68"/>
      <c r="C160" s="68"/>
      <c r="D160" s="68"/>
      <c r="E160" s="82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58"/>
      <c r="V160" s="70"/>
      <c r="W160" s="71"/>
      <c r="Y160" s="70"/>
      <c r="Z160" s="71"/>
      <c r="AB160" s="70"/>
      <c r="AC160" s="71"/>
      <c r="AG160" s="72"/>
      <c r="AH160" s="72"/>
      <c r="AI160" s="73"/>
      <c r="AJ160" s="9"/>
      <c r="AK160" s="9"/>
      <c r="DE160" s="108"/>
      <c r="DF160" s="108"/>
      <c r="DG160" s="108"/>
    </row>
    <row r="161" spans="1:111" s="69" customFormat="1" ht="14.25" customHeight="1">
      <c r="A161" s="68"/>
      <c r="B161" s="68"/>
      <c r="C161" s="68"/>
      <c r="D161" s="68"/>
      <c r="E161" s="82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58"/>
      <c r="V161" s="70"/>
      <c r="W161" s="71"/>
      <c r="Y161" s="70"/>
      <c r="Z161" s="71"/>
      <c r="AB161" s="70"/>
      <c r="AC161" s="71"/>
      <c r="AG161" s="72"/>
      <c r="AH161" s="72"/>
      <c r="AI161" s="73"/>
      <c r="AJ161" s="9"/>
      <c r="AK161" s="9"/>
      <c r="DE161" s="108"/>
      <c r="DF161" s="108"/>
      <c r="DG161" s="108"/>
    </row>
    <row r="162" spans="1:111" s="69" customFormat="1" ht="14.25" customHeight="1">
      <c r="A162" s="68"/>
      <c r="B162" s="68"/>
      <c r="C162" s="68"/>
      <c r="D162" s="68"/>
      <c r="E162" s="82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58"/>
      <c r="V162" s="70"/>
      <c r="W162" s="71"/>
      <c r="Y162" s="70"/>
      <c r="Z162" s="71"/>
      <c r="AB162" s="70"/>
      <c r="AC162" s="71"/>
      <c r="AG162" s="72"/>
      <c r="AH162" s="72"/>
      <c r="AI162" s="73"/>
      <c r="AJ162" s="9"/>
      <c r="AK162" s="9"/>
      <c r="DE162" s="108"/>
      <c r="DF162" s="108"/>
      <c r="DG162" s="108"/>
    </row>
    <row r="163" spans="1:111" s="69" customFormat="1" ht="14.25" customHeight="1">
      <c r="A163" s="68"/>
      <c r="B163" s="68"/>
      <c r="C163" s="68"/>
      <c r="D163" s="68"/>
      <c r="E163" s="82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58"/>
      <c r="V163" s="70"/>
      <c r="W163" s="71"/>
      <c r="Y163" s="70"/>
      <c r="Z163" s="71"/>
      <c r="AB163" s="70"/>
      <c r="AC163" s="71"/>
      <c r="AG163" s="72"/>
      <c r="AH163" s="72"/>
      <c r="AI163" s="73"/>
      <c r="AJ163" s="9"/>
      <c r="AK163" s="9"/>
      <c r="DE163" s="108"/>
      <c r="DF163" s="108"/>
      <c r="DG163" s="108"/>
    </row>
    <row r="164" spans="1:111" s="69" customFormat="1" ht="14.25" customHeight="1">
      <c r="A164" s="68"/>
      <c r="B164" s="68"/>
      <c r="C164" s="68"/>
      <c r="D164" s="68"/>
      <c r="E164" s="82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58"/>
      <c r="V164" s="70"/>
      <c r="W164" s="71"/>
      <c r="Y164" s="70"/>
      <c r="Z164" s="71"/>
      <c r="AB164" s="70"/>
      <c r="AC164" s="71"/>
      <c r="AG164" s="72"/>
      <c r="AH164" s="72"/>
      <c r="AI164" s="73"/>
      <c r="AJ164" s="9"/>
      <c r="AK164" s="9"/>
      <c r="DE164" s="108"/>
      <c r="DF164" s="108"/>
      <c r="DG164" s="108"/>
    </row>
    <row r="165" spans="1:111" s="69" customFormat="1" ht="14.25" customHeight="1">
      <c r="A165" s="68"/>
      <c r="B165" s="68"/>
      <c r="C165" s="68"/>
      <c r="D165" s="68"/>
      <c r="E165" s="82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58"/>
      <c r="V165" s="70"/>
      <c r="W165" s="71"/>
      <c r="Y165" s="70"/>
      <c r="Z165" s="71"/>
      <c r="AB165" s="70"/>
      <c r="AC165" s="71"/>
      <c r="AG165" s="72"/>
      <c r="AH165" s="72"/>
      <c r="AI165" s="73"/>
      <c r="AJ165" s="9"/>
      <c r="AK165" s="9"/>
      <c r="DE165" s="108"/>
      <c r="DF165" s="108"/>
      <c r="DG165" s="108"/>
    </row>
    <row r="166" spans="1:111" s="69" customFormat="1" ht="14.25" customHeight="1">
      <c r="A166" s="68"/>
      <c r="B166" s="68"/>
      <c r="C166" s="68"/>
      <c r="D166" s="68"/>
      <c r="E166" s="82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58"/>
      <c r="V166" s="70"/>
      <c r="W166" s="71"/>
      <c r="Y166" s="70"/>
      <c r="Z166" s="71"/>
      <c r="AB166" s="70"/>
      <c r="AC166" s="71"/>
      <c r="AG166" s="72"/>
      <c r="AH166" s="72"/>
      <c r="AI166" s="73"/>
      <c r="AJ166" s="9"/>
      <c r="AK166" s="9"/>
      <c r="DE166" s="108"/>
      <c r="DF166" s="108"/>
      <c r="DG166" s="108"/>
    </row>
    <row r="167" spans="1:111" s="69" customFormat="1" ht="14.25" customHeight="1">
      <c r="A167" s="68"/>
      <c r="B167" s="68"/>
      <c r="C167" s="68"/>
      <c r="D167" s="68"/>
      <c r="E167" s="82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58"/>
      <c r="V167" s="70"/>
      <c r="W167" s="71"/>
      <c r="Y167" s="70"/>
      <c r="Z167" s="71"/>
      <c r="AB167" s="70"/>
      <c r="AC167" s="71"/>
      <c r="AG167" s="72"/>
      <c r="AH167" s="72"/>
      <c r="AI167" s="73"/>
      <c r="AJ167" s="9"/>
      <c r="AK167" s="9"/>
      <c r="DE167" s="108"/>
      <c r="DF167" s="108"/>
      <c r="DG167" s="108"/>
    </row>
    <row r="168" spans="1:111" s="69" customFormat="1" ht="14.25" customHeight="1">
      <c r="A168" s="68"/>
      <c r="B168" s="68"/>
      <c r="C168" s="68"/>
      <c r="D168" s="68"/>
      <c r="E168" s="82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58"/>
      <c r="V168" s="70"/>
      <c r="W168" s="71"/>
      <c r="Y168" s="70"/>
      <c r="Z168" s="71"/>
      <c r="AB168" s="70"/>
      <c r="AC168" s="71"/>
      <c r="AG168" s="72"/>
      <c r="AH168" s="72"/>
      <c r="AI168" s="73"/>
      <c r="AJ168" s="9"/>
      <c r="AK168" s="9"/>
      <c r="DE168" s="108"/>
      <c r="DF168" s="108"/>
      <c r="DG168" s="108"/>
    </row>
    <row r="169" spans="1:111" s="69" customFormat="1" ht="14.25" customHeight="1">
      <c r="A169" s="68"/>
      <c r="B169" s="68"/>
      <c r="C169" s="68"/>
      <c r="D169" s="68"/>
      <c r="E169" s="82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58"/>
      <c r="V169" s="70"/>
      <c r="W169" s="71"/>
      <c r="Y169" s="70"/>
      <c r="Z169" s="71"/>
      <c r="AB169" s="70"/>
      <c r="AC169" s="71"/>
      <c r="AG169" s="72"/>
      <c r="AH169" s="72"/>
      <c r="AI169" s="73"/>
      <c r="AJ169" s="9"/>
      <c r="AK169" s="9"/>
      <c r="DE169" s="108"/>
      <c r="DF169" s="108"/>
      <c r="DG169" s="108"/>
    </row>
    <row r="170" spans="1:111" s="69" customFormat="1" ht="14.25" customHeight="1">
      <c r="A170" s="68"/>
      <c r="B170" s="68"/>
      <c r="C170" s="68"/>
      <c r="D170" s="68"/>
      <c r="E170" s="82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58"/>
      <c r="V170" s="70"/>
      <c r="W170" s="71"/>
      <c r="Y170" s="70"/>
      <c r="Z170" s="71"/>
      <c r="AB170" s="70"/>
      <c r="AC170" s="71"/>
      <c r="AG170" s="72"/>
      <c r="AH170" s="72"/>
      <c r="AI170" s="73"/>
      <c r="AJ170" s="9"/>
      <c r="AK170" s="9"/>
      <c r="DE170" s="108"/>
      <c r="DF170" s="108"/>
      <c r="DG170" s="108"/>
    </row>
    <row r="171" spans="1:111" s="69" customFormat="1" ht="14.25" customHeight="1">
      <c r="A171" s="68"/>
      <c r="B171" s="68"/>
      <c r="C171" s="68"/>
      <c r="D171" s="68"/>
      <c r="E171" s="82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58"/>
      <c r="V171" s="70"/>
      <c r="W171" s="71"/>
      <c r="Y171" s="70"/>
      <c r="Z171" s="71"/>
      <c r="AB171" s="70"/>
      <c r="AC171" s="71"/>
      <c r="AG171" s="72"/>
      <c r="AH171" s="72"/>
      <c r="AI171" s="73"/>
      <c r="AJ171" s="9"/>
      <c r="AK171" s="9"/>
      <c r="DE171" s="108"/>
      <c r="DF171" s="108"/>
      <c r="DG171" s="108"/>
    </row>
    <row r="172" spans="1:111" s="69" customFormat="1" ht="14.25" customHeight="1">
      <c r="A172" s="68"/>
      <c r="B172" s="68"/>
      <c r="C172" s="68"/>
      <c r="D172" s="68"/>
      <c r="E172" s="82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58"/>
      <c r="V172" s="70"/>
      <c r="W172" s="71"/>
      <c r="Y172" s="70"/>
      <c r="Z172" s="71"/>
      <c r="AB172" s="70"/>
      <c r="AC172" s="71"/>
      <c r="AG172" s="72"/>
      <c r="AH172" s="72"/>
      <c r="AI172" s="73"/>
      <c r="AJ172" s="9"/>
      <c r="AK172" s="9"/>
      <c r="DE172" s="108"/>
      <c r="DF172" s="108"/>
      <c r="DG172" s="108"/>
    </row>
    <row r="173" spans="1:111" s="69" customFormat="1" ht="14.25" customHeight="1">
      <c r="A173" s="68"/>
      <c r="B173" s="68"/>
      <c r="C173" s="68"/>
      <c r="D173" s="68"/>
      <c r="E173" s="82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58"/>
      <c r="V173" s="70"/>
      <c r="W173" s="71"/>
      <c r="Y173" s="70"/>
      <c r="Z173" s="71"/>
      <c r="AB173" s="70"/>
      <c r="AC173" s="71"/>
      <c r="AG173" s="72"/>
      <c r="AH173" s="72"/>
      <c r="AI173" s="73"/>
      <c r="AJ173" s="9"/>
      <c r="AK173" s="9"/>
      <c r="DE173" s="108"/>
      <c r="DF173" s="108"/>
      <c r="DG173" s="108"/>
    </row>
    <row r="174" spans="1:111" s="69" customFormat="1" ht="14.25" customHeight="1">
      <c r="A174" s="68"/>
      <c r="B174" s="68"/>
      <c r="C174" s="68"/>
      <c r="D174" s="68"/>
      <c r="E174" s="82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58"/>
      <c r="V174" s="70"/>
      <c r="W174" s="71"/>
      <c r="Y174" s="70"/>
      <c r="Z174" s="71"/>
      <c r="AB174" s="70"/>
      <c r="AC174" s="71"/>
      <c r="AG174" s="72"/>
      <c r="AH174" s="72"/>
      <c r="AI174" s="73"/>
      <c r="AJ174" s="9"/>
      <c r="AK174" s="9"/>
      <c r="DE174" s="108"/>
      <c r="DF174" s="108"/>
      <c r="DG174" s="108"/>
    </row>
    <row r="175" spans="1:111" s="69" customFormat="1" ht="14.25" customHeight="1">
      <c r="A175" s="68"/>
      <c r="B175" s="68"/>
      <c r="C175" s="68"/>
      <c r="D175" s="68"/>
      <c r="E175" s="82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58"/>
      <c r="V175" s="70"/>
      <c r="W175" s="71"/>
      <c r="Y175" s="70"/>
      <c r="Z175" s="71"/>
      <c r="AB175" s="70"/>
      <c r="AC175" s="71"/>
      <c r="AG175" s="72"/>
      <c r="AH175" s="72"/>
      <c r="AI175" s="73"/>
      <c r="AJ175" s="9"/>
      <c r="AK175" s="9"/>
      <c r="DE175" s="108"/>
      <c r="DF175" s="108"/>
      <c r="DG175" s="108"/>
    </row>
    <row r="176" spans="1:111" s="69" customFormat="1" ht="14.25" customHeight="1">
      <c r="A176" s="68"/>
      <c r="B176" s="68"/>
      <c r="C176" s="68"/>
      <c r="D176" s="68"/>
      <c r="E176" s="82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58"/>
      <c r="V176" s="70"/>
      <c r="W176" s="71"/>
      <c r="Y176" s="70"/>
      <c r="Z176" s="71"/>
      <c r="AB176" s="70"/>
      <c r="AC176" s="71"/>
      <c r="AG176" s="72"/>
      <c r="AH176" s="72"/>
      <c r="AI176" s="73"/>
      <c r="AJ176" s="9"/>
      <c r="AK176" s="9"/>
      <c r="DE176" s="108"/>
      <c r="DF176" s="108"/>
      <c r="DG176" s="108"/>
    </row>
    <row r="177" spans="1:111" s="69" customFormat="1" ht="14.25" customHeight="1">
      <c r="A177" s="68"/>
      <c r="B177" s="68"/>
      <c r="C177" s="68"/>
      <c r="D177" s="68"/>
      <c r="E177" s="82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58"/>
      <c r="V177" s="70"/>
      <c r="W177" s="71"/>
      <c r="Y177" s="70"/>
      <c r="Z177" s="71"/>
      <c r="AB177" s="70"/>
      <c r="AC177" s="71"/>
      <c r="AG177" s="72"/>
      <c r="AH177" s="72"/>
      <c r="AI177" s="73"/>
      <c r="AJ177" s="9"/>
      <c r="AK177" s="9"/>
      <c r="DE177" s="108"/>
      <c r="DF177" s="108"/>
      <c r="DG177" s="108"/>
    </row>
    <row r="178" spans="1:111" s="69" customFormat="1" ht="14.25" customHeight="1">
      <c r="A178" s="68"/>
      <c r="B178" s="68"/>
      <c r="C178" s="68"/>
      <c r="D178" s="68"/>
      <c r="E178" s="82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58"/>
      <c r="V178" s="70"/>
      <c r="W178" s="71"/>
      <c r="Y178" s="70"/>
      <c r="Z178" s="71"/>
      <c r="AB178" s="70"/>
      <c r="AC178" s="71"/>
      <c r="AG178" s="72"/>
      <c r="AH178" s="72"/>
      <c r="AI178" s="73"/>
      <c r="AJ178" s="9"/>
      <c r="AK178" s="9"/>
      <c r="DE178" s="108"/>
      <c r="DF178" s="108"/>
      <c r="DG178" s="108"/>
    </row>
    <row r="179" spans="1:111" s="69" customFormat="1" ht="14.25" customHeight="1">
      <c r="A179" s="68"/>
      <c r="B179" s="68"/>
      <c r="C179" s="68"/>
      <c r="D179" s="68"/>
      <c r="E179" s="82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58"/>
      <c r="V179" s="70"/>
      <c r="W179" s="71"/>
      <c r="Y179" s="70"/>
      <c r="Z179" s="71"/>
      <c r="AB179" s="70"/>
      <c r="AC179" s="71"/>
      <c r="AG179" s="72"/>
      <c r="AH179" s="72"/>
      <c r="AI179" s="73"/>
      <c r="AJ179" s="9"/>
      <c r="AK179" s="9"/>
      <c r="DE179" s="108"/>
      <c r="DF179" s="108"/>
      <c r="DG179" s="108"/>
    </row>
    <row r="180" spans="1:111" s="69" customFormat="1" ht="14.25" customHeight="1">
      <c r="A180" s="68"/>
      <c r="B180" s="68"/>
      <c r="C180" s="68"/>
      <c r="D180" s="68"/>
      <c r="E180" s="82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58"/>
      <c r="V180" s="70"/>
      <c r="W180" s="71"/>
      <c r="Y180" s="70"/>
      <c r="Z180" s="71"/>
      <c r="AB180" s="70"/>
      <c r="AC180" s="71"/>
      <c r="AG180" s="72"/>
      <c r="AH180" s="72"/>
      <c r="AI180" s="73"/>
      <c r="AJ180" s="9"/>
      <c r="AK180" s="9"/>
      <c r="DE180" s="108"/>
      <c r="DF180" s="108"/>
      <c r="DG180" s="108"/>
    </row>
    <row r="181" spans="1:111" s="69" customFormat="1" ht="14.25" customHeight="1">
      <c r="A181" s="68"/>
      <c r="B181" s="68"/>
      <c r="C181" s="68"/>
      <c r="D181" s="68"/>
      <c r="E181" s="82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58"/>
      <c r="V181" s="70"/>
      <c r="W181" s="71"/>
      <c r="Y181" s="70"/>
      <c r="Z181" s="71"/>
      <c r="AB181" s="70"/>
      <c r="AC181" s="71"/>
      <c r="AG181" s="72"/>
      <c r="AH181" s="72"/>
      <c r="AI181" s="73"/>
      <c r="AJ181" s="9"/>
      <c r="AK181" s="9"/>
      <c r="DE181" s="108"/>
      <c r="DF181" s="108"/>
      <c r="DG181" s="108"/>
    </row>
    <row r="182" spans="1:111" s="69" customFormat="1" ht="14.25" customHeight="1">
      <c r="A182" s="68"/>
      <c r="B182" s="68"/>
      <c r="C182" s="68"/>
      <c r="D182" s="68"/>
      <c r="E182" s="82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58"/>
      <c r="V182" s="70"/>
      <c r="W182" s="71"/>
      <c r="Y182" s="70"/>
      <c r="Z182" s="71"/>
      <c r="AB182" s="70"/>
      <c r="AC182" s="71"/>
      <c r="AG182" s="72"/>
      <c r="AH182" s="72"/>
      <c r="AI182" s="73"/>
      <c r="AJ182" s="9"/>
      <c r="AK182" s="9"/>
      <c r="DE182" s="108"/>
      <c r="DF182" s="108"/>
      <c r="DG182" s="108"/>
    </row>
    <row r="183" spans="1:111" s="69" customFormat="1" ht="14.25" customHeight="1">
      <c r="A183" s="68"/>
      <c r="B183" s="68"/>
      <c r="C183" s="68"/>
      <c r="D183" s="68"/>
      <c r="E183" s="82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58"/>
      <c r="V183" s="70"/>
      <c r="W183" s="71"/>
      <c r="Y183" s="70"/>
      <c r="Z183" s="71"/>
      <c r="AB183" s="70"/>
      <c r="AC183" s="71"/>
      <c r="AG183" s="72"/>
      <c r="AH183" s="72"/>
      <c r="AI183" s="73"/>
      <c r="AJ183" s="9"/>
      <c r="AK183" s="9"/>
      <c r="DE183" s="108"/>
      <c r="DF183" s="108"/>
      <c r="DG183" s="108"/>
    </row>
    <row r="184" spans="1:111" s="69" customFormat="1" ht="14.25" customHeight="1">
      <c r="A184" s="68"/>
      <c r="B184" s="68"/>
      <c r="C184" s="68"/>
      <c r="D184" s="68"/>
      <c r="E184" s="82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58"/>
      <c r="V184" s="70"/>
      <c r="W184" s="71"/>
      <c r="Y184" s="70"/>
      <c r="Z184" s="71"/>
      <c r="AB184" s="70"/>
      <c r="AC184" s="71"/>
      <c r="AG184" s="72"/>
      <c r="AH184" s="72"/>
      <c r="AI184" s="73"/>
      <c r="AJ184" s="9"/>
      <c r="AK184" s="9"/>
      <c r="DE184" s="108"/>
      <c r="DF184" s="108"/>
      <c r="DG184" s="108"/>
    </row>
    <row r="185" spans="1:111" s="69" customFormat="1" ht="14.25" customHeight="1">
      <c r="A185" s="68"/>
      <c r="B185" s="68"/>
      <c r="C185" s="68"/>
      <c r="D185" s="68"/>
      <c r="E185" s="82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58"/>
      <c r="V185" s="70"/>
      <c r="W185" s="71"/>
      <c r="Y185" s="70"/>
      <c r="Z185" s="71"/>
      <c r="AB185" s="70"/>
      <c r="AC185" s="71"/>
      <c r="AG185" s="72"/>
      <c r="AH185" s="72"/>
      <c r="AI185" s="73"/>
      <c r="AJ185" s="9"/>
      <c r="AK185" s="9"/>
      <c r="DE185" s="108"/>
      <c r="DF185" s="108"/>
      <c r="DG185" s="108"/>
    </row>
    <row r="186" spans="1:111" s="69" customFormat="1" ht="14.25" customHeight="1">
      <c r="A186" s="68"/>
      <c r="B186" s="68"/>
      <c r="C186" s="68"/>
      <c r="D186" s="68"/>
      <c r="E186" s="82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58"/>
      <c r="V186" s="70"/>
      <c r="W186" s="71"/>
      <c r="Y186" s="70"/>
      <c r="Z186" s="71"/>
      <c r="AB186" s="70"/>
      <c r="AC186" s="71"/>
      <c r="AG186" s="72"/>
      <c r="AH186" s="72"/>
      <c r="AI186" s="73"/>
      <c r="AJ186" s="9"/>
      <c r="AK186" s="9"/>
      <c r="DE186" s="108"/>
      <c r="DF186" s="108"/>
      <c r="DG186" s="108"/>
    </row>
    <row r="187" spans="1:111" s="69" customFormat="1" ht="14.25" customHeight="1">
      <c r="A187" s="68"/>
      <c r="B187" s="68"/>
      <c r="C187" s="68"/>
      <c r="D187" s="68"/>
      <c r="E187" s="82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58"/>
      <c r="V187" s="70"/>
      <c r="W187" s="71"/>
      <c r="Y187" s="70"/>
      <c r="Z187" s="71"/>
      <c r="AB187" s="70"/>
      <c r="AC187" s="71"/>
      <c r="AG187" s="72"/>
      <c r="AH187" s="72"/>
      <c r="AI187" s="73"/>
      <c r="AJ187" s="9"/>
      <c r="AK187" s="9"/>
      <c r="DE187" s="108"/>
      <c r="DF187" s="108"/>
      <c r="DG187" s="108"/>
    </row>
    <row r="188" spans="1:111" s="69" customFormat="1" ht="14.25" customHeight="1">
      <c r="A188" s="68"/>
      <c r="B188" s="68"/>
      <c r="C188" s="68"/>
      <c r="D188" s="68"/>
      <c r="E188" s="82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58"/>
      <c r="V188" s="70"/>
      <c r="W188" s="71"/>
      <c r="Y188" s="70"/>
      <c r="Z188" s="71"/>
      <c r="AB188" s="70"/>
      <c r="AC188" s="71"/>
      <c r="AG188" s="72"/>
      <c r="AH188" s="72"/>
      <c r="AI188" s="73"/>
      <c r="AJ188" s="9"/>
      <c r="AK188" s="9"/>
      <c r="DE188" s="108"/>
      <c r="DF188" s="108"/>
      <c r="DG188" s="108"/>
    </row>
    <row r="189" spans="1:111" s="69" customFormat="1" ht="14.25" customHeight="1">
      <c r="A189" s="68"/>
      <c r="B189" s="68"/>
      <c r="C189" s="68"/>
      <c r="D189" s="68"/>
      <c r="E189" s="82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58"/>
      <c r="V189" s="70"/>
      <c r="W189" s="71"/>
      <c r="Y189" s="70"/>
      <c r="Z189" s="71"/>
      <c r="AB189" s="70"/>
      <c r="AC189" s="71"/>
      <c r="AG189" s="72"/>
      <c r="AH189" s="72"/>
      <c r="AI189" s="73"/>
      <c r="AJ189" s="9"/>
      <c r="AK189" s="9"/>
      <c r="DE189" s="108"/>
      <c r="DF189" s="108"/>
      <c r="DG189" s="108"/>
    </row>
    <row r="190" spans="1:111" s="69" customFormat="1" ht="14.25" customHeight="1">
      <c r="A190" s="68"/>
      <c r="B190" s="68"/>
      <c r="C190" s="68"/>
      <c r="D190" s="68"/>
      <c r="E190" s="82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58"/>
      <c r="V190" s="70"/>
      <c r="W190" s="71"/>
      <c r="Y190" s="70"/>
      <c r="Z190" s="71"/>
      <c r="AB190" s="70"/>
      <c r="AC190" s="71"/>
      <c r="AG190" s="72"/>
      <c r="AH190" s="72"/>
      <c r="AI190" s="73"/>
      <c r="AJ190" s="9"/>
      <c r="AK190" s="9"/>
      <c r="DE190" s="108"/>
      <c r="DF190" s="108"/>
      <c r="DG190" s="108"/>
    </row>
    <row r="191" spans="1:111" s="69" customFormat="1" ht="14.25" customHeight="1">
      <c r="A191" s="68"/>
      <c r="B191" s="68"/>
      <c r="C191" s="68"/>
      <c r="D191" s="68"/>
      <c r="E191" s="82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58"/>
      <c r="V191" s="70"/>
      <c r="W191" s="71"/>
      <c r="Y191" s="70"/>
      <c r="Z191" s="71"/>
      <c r="AB191" s="70"/>
      <c r="AC191" s="71"/>
      <c r="AG191" s="72"/>
      <c r="AH191" s="72"/>
      <c r="AI191" s="73"/>
      <c r="AJ191" s="9"/>
      <c r="AK191" s="9"/>
      <c r="DE191" s="108"/>
      <c r="DF191" s="108"/>
      <c r="DG191" s="108"/>
    </row>
    <row r="192" spans="1:111" s="69" customFormat="1" ht="14.25" customHeight="1">
      <c r="A192" s="68"/>
      <c r="B192" s="68"/>
      <c r="C192" s="68"/>
      <c r="D192" s="68"/>
      <c r="E192" s="82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58"/>
      <c r="V192" s="70"/>
      <c r="W192" s="71"/>
      <c r="Y192" s="70"/>
      <c r="Z192" s="71"/>
      <c r="AB192" s="70"/>
      <c r="AC192" s="71"/>
      <c r="AG192" s="72"/>
      <c r="AH192" s="72"/>
      <c r="AI192" s="73"/>
      <c r="AJ192" s="9"/>
      <c r="AK192" s="9"/>
      <c r="DE192" s="108"/>
      <c r="DF192" s="108"/>
      <c r="DG192" s="108"/>
    </row>
    <row r="193" spans="1:111" s="69" customFormat="1" ht="14.25" customHeight="1">
      <c r="A193" s="68"/>
      <c r="B193" s="68"/>
      <c r="C193" s="68"/>
      <c r="D193" s="68"/>
      <c r="E193" s="82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58"/>
      <c r="V193" s="70"/>
      <c r="W193" s="71"/>
      <c r="Y193" s="70"/>
      <c r="Z193" s="71"/>
      <c r="AB193" s="70"/>
      <c r="AC193" s="71"/>
      <c r="AG193" s="72"/>
      <c r="AH193" s="72"/>
      <c r="AI193" s="73"/>
      <c r="AJ193" s="9"/>
      <c r="AK193" s="9"/>
      <c r="DE193" s="108"/>
      <c r="DF193" s="108"/>
      <c r="DG193" s="108"/>
    </row>
    <row r="194" spans="1:111" s="69" customFormat="1" ht="14.25" customHeight="1">
      <c r="A194" s="68"/>
      <c r="B194" s="68"/>
      <c r="C194" s="68"/>
      <c r="D194" s="68"/>
      <c r="E194" s="82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58"/>
      <c r="V194" s="70"/>
      <c r="W194" s="71"/>
      <c r="Y194" s="70"/>
      <c r="Z194" s="71"/>
      <c r="AB194" s="70"/>
      <c r="AC194" s="71"/>
      <c r="AG194" s="72"/>
      <c r="AH194" s="72"/>
      <c r="AI194" s="73"/>
      <c r="AJ194" s="9"/>
      <c r="AK194" s="9"/>
      <c r="DE194" s="108"/>
      <c r="DF194" s="108"/>
      <c r="DG194" s="108"/>
    </row>
    <row r="195" spans="1:111" s="69" customFormat="1" ht="14.25" customHeight="1">
      <c r="A195" s="68"/>
      <c r="B195" s="68"/>
      <c r="C195" s="68"/>
      <c r="D195" s="68"/>
      <c r="E195" s="82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58"/>
      <c r="V195" s="70"/>
      <c r="W195" s="71"/>
      <c r="Y195" s="70"/>
      <c r="Z195" s="71"/>
      <c r="AB195" s="70"/>
      <c r="AC195" s="71"/>
      <c r="AG195" s="72"/>
      <c r="AH195" s="72"/>
      <c r="AI195" s="73"/>
      <c r="AJ195" s="9"/>
      <c r="AK195" s="9"/>
      <c r="DE195" s="108"/>
      <c r="DF195" s="108"/>
      <c r="DG195" s="108"/>
    </row>
    <row r="196" spans="1:111" s="69" customFormat="1" ht="14.25" customHeight="1">
      <c r="A196" s="68"/>
      <c r="B196" s="68"/>
      <c r="C196" s="68"/>
      <c r="D196" s="68"/>
      <c r="E196" s="82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58"/>
      <c r="V196" s="70"/>
      <c r="W196" s="71"/>
      <c r="Y196" s="70"/>
      <c r="Z196" s="71"/>
      <c r="AB196" s="70"/>
      <c r="AC196" s="71"/>
      <c r="AG196" s="72"/>
      <c r="AH196" s="72"/>
      <c r="AI196" s="73"/>
      <c r="AJ196" s="9"/>
      <c r="AK196" s="9"/>
      <c r="DE196" s="108"/>
      <c r="DF196" s="108"/>
      <c r="DG196" s="108"/>
    </row>
    <row r="197" spans="1:111" s="69" customFormat="1" ht="14.25" customHeight="1">
      <c r="A197" s="68"/>
      <c r="B197" s="68"/>
      <c r="C197" s="68"/>
      <c r="D197" s="68"/>
      <c r="E197" s="82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58"/>
      <c r="V197" s="70"/>
      <c r="W197" s="71"/>
      <c r="Y197" s="70"/>
      <c r="Z197" s="71"/>
      <c r="AB197" s="70"/>
      <c r="AC197" s="71"/>
      <c r="AG197" s="72"/>
      <c r="AH197" s="72"/>
      <c r="AI197" s="73"/>
      <c r="AJ197" s="9"/>
      <c r="AK197" s="9"/>
      <c r="DE197" s="108"/>
      <c r="DF197" s="108"/>
      <c r="DG197" s="108"/>
    </row>
    <row r="198" spans="1:111" s="69" customFormat="1" ht="14.25" customHeight="1">
      <c r="A198" s="68"/>
      <c r="B198" s="68"/>
      <c r="C198" s="68"/>
      <c r="D198" s="68"/>
      <c r="E198" s="82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58"/>
      <c r="V198" s="70"/>
      <c r="W198" s="71"/>
      <c r="Y198" s="70"/>
      <c r="Z198" s="71"/>
      <c r="AB198" s="70"/>
      <c r="AC198" s="71"/>
      <c r="AG198" s="72"/>
      <c r="AH198" s="72"/>
      <c r="AI198" s="73"/>
      <c r="AJ198" s="9"/>
      <c r="AK198" s="9"/>
      <c r="DE198" s="108"/>
      <c r="DF198" s="108"/>
      <c r="DG198" s="108"/>
    </row>
    <row r="199" spans="1:111" s="69" customFormat="1" ht="14.25" customHeight="1">
      <c r="A199" s="68"/>
      <c r="B199" s="68"/>
      <c r="C199" s="68"/>
      <c r="D199" s="68"/>
      <c r="E199" s="82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58"/>
      <c r="V199" s="70"/>
      <c r="W199" s="71"/>
      <c r="Y199" s="70"/>
      <c r="Z199" s="71"/>
      <c r="AB199" s="70"/>
      <c r="AC199" s="71"/>
      <c r="AG199" s="72"/>
      <c r="AH199" s="72"/>
      <c r="AI199" s="73"/>
      <c r="AJ199" s="9"/>
      <c r="AK199" s="9"/>
      <c r="DE199" s="108"/>
      <c r="DF199" s="108"/>
      <c r="DG199" s="108"/>
    </row>
    <row r="200" spans="1:111" s="69" customFormat="1" ht="14.25" customHeight="1">
      <c r="A200" s="68"/>
      <c r="B200" s="68"/>
      <c r="C200" s="68"/>
      <c r="D200" s="68"/>
      <c r="E200" s="82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58"/>
      <c r="V200" s="70"/>
      <c r="W200" s="71"/>
      <c r="Y200" s="70"/>
      <c r="Z200" s="71"/>
      <c r="AB200" s="70"/>
      <c r="AC200" s="71"/>
      <c r="AG200" s="72"/>
      <c r="AH200" s="72"/>
      <c r="AI200" s="73"/>
      <c r="AJ200" s="9"/>
      <c r="AK200" s="9"/>
      <c r="DE200" s="108"/>
      <c r="DF200" s="108"/>
      <c r="DG200" s="108"/>
    </row>
    <row r="201" spans="1:111" s="69" customFormat="1" ht="14.25" customHeight="1">
      <c r="A201" s="68"/>
      <c r="B201" s="68"/>
      <c r="C201" s="68"/>
      <c r="D201" s="68"/>
      <c r="E201" s="82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58"/>
      <c r="V201" s="70"/>
      <c r="W201" s="71"/>
      <c r="Y201" s="70"/>
      <c r="Z201" s="71"/>
      <c r="AB201" s="70"/>
      <c r="AC201" s="71"/>
      <c r="AG201" s="72"/>
      <c r="AH201" s="72"/>
      <c r="AI201" s="73"/>
      <c r="AJ201" s="9"/>
      <c r="AK201" s="9"/>
      <c r="DE201" s="108"/>
      <c r="DF201" s="108"/>
      <c r="DG201" s="108"/>
    </row>
    <row r="202" spans="1:111" s="69" customFormat="1" ht="14.25" customHeight="1">
      <c r="A202" s="68"/>
      <c r="B202" s="68"/>
      <c r="C202" s="68"/>
      <c r="D202" s="68"/>
      <c r="E202" s="82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58"/>
      <c r="V202" s="70"/>
      <c r="W202" s="71"/>
      <c r="Y202" s="70"/>
      <c r="Z202" s="71"/>
      <c r="AB202" s="70"/>
      <c r="AC202" s="71"/>
      <c r="AG202" s="72"/>
      <c r="AH202" s="72"/>
      <c r="AI202" s="73"/>
      <c r="AJ202" s="9"/>
      <c r="AK202" s="9"/>
      <c r="DE202" s="108"/>
      <c r="DF202" s="108"/>
      <c r="DG202" s="108"/>
    </row>
    <row r="203" spans="1:111" s="69" customFormat="1" ht="14.25" customHeight="1">
      <c r="A203" s="68"/>
      <c r="B203" s="68"/>
      <c r="C203" s="68"/>
      <c r="D203" s="68"/>
      <c r="E203" s="82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58"/>
      <c r="V203" s="70"/>
      <c r="W203" s="71"/>
      <c r="Y203" s="70"/>
      <c r="Z203" s="71"/>
      <c r="AB203" s="70"/>
      <c r="AC203" s="71"/>
      <c r="AG203" s="72"/>
      <c r="AH203" s="72"/>
      <c r="AI203" s="73"/>
      <c r="AJ203" s="9"/>
      <c r="AK203" s="9"/>
      <c r="DE203" s="108"/>
      <c r="DF203" s="108"/>
      <c r="DG203" s="108"/>
    </row>
    <row r="204" spans="1:111" s="69" customFormat="1" ht="14.25" customHeight="1">
      <c r="A204" s="68"/>
      <c r="B204" s="68"/>
      <c r="C204" s="68"/>
      <c r="D204" s="68"/>
      <c r="E204" s="82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58"/>
      <c r="V204" s="70"/>
      <c r="W204" s="71"/>
      <c r="Y204" s="70"/>
      <c r="Z204" s="71"/>
      <c r="AB204" s="70"/>
      <c r="AC204" s="71"/>
      <c r="AG204" s="72"/>
      <c r="AH204" s="72"/>
      <c r="AI204" s="73"/>
      <c r="AJ204" s="9"/>
      <c r="AK204" s="9"/>
      <c r="DE204" s="108"/>
      <c r="DF204" s="108"/>
      <c r="DG204" s="108"/>
    </row>
    <row r="205" spans="1:111" s="69" customFormat="1" ht="14.25" customHeight="1">
      <c r="A205" s="68"/>
      <c r="B205" s="68"/>
      <c r="C205" s="68"/>
      <c r="D205" s="68"/>
      <c r="E205" s="82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58"/>
      <c r="V205" s="70"/>
      <c r="W205" s="71"/>
      <c r="Y205" s="70"/>
      <c r="Z205" s="71"/>
      <c r="AB205" s="70"/>
      <c r="AC205" s="71"/>
      <c r="AG205" s="72"/>
      <c r="AH205" s="72"/>
      <c r="AI205" s="73"/>
      <c r="AJ205" s="9"/>
      <c r="AK205" s="9"/>
      <c r="DE205" s="108"/>
      <c r="DF205" s="108"/>
      <c r="DG205" s="108"/>
    </row>
    <row r="206" spans="1:111" s="69" customFormat="1" ht="14.25" customHeight="1">
      <c r="A206" s="68"/>
      <c r="B206" s="68"/>
      <c r="C206" s="68"/>
      <c r="D206" s="68"/>
      <c r="E206" s="82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58"/>
      <c r="V206" s="70"/>
      <c r="W206" s="71"/>
      <c r="Y206" s="70"/>
      <c r="Z206" s="71"/>
      <c r="AB206" s="70"/>
      <c r="AC206" s="71"/>
      <c r="AG206" s="72"/>
      <c r="AH206" s="72"/>
      <c r="AI206" s="73"/>
      <c r="AJ206" s="9"/>
      <c r="AK206" s="9"/>
      <c r="DE206" s="108"/>
      <c r="DF206" s="108"/>
      <c r="DG206" s="108"/>
    </row>
    <row r="207" spans="1:111" s="69" customFormat="1" ht="14.25" customHeight="1">
      <c r="A207" s="68"/>
      <c r="B207" s="68"/>
      <c r="C207" s="68"/>
      <c r="D207" s="68"/>
      <c r="E207" s="82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58"/>
      <c r="V207" s="70"/>
      <c r="W207" s="71"/>
      <c r="Y207" s="70"/>
      <c r="Z207" s="71"/>
      <c r="AB207" s="70"/>
      <c r="AC207" s="71"/>
      <c r="AG207" s="72"/>
      <c r="AH207" s="72"/>
      <c r="AI207" s="73"/>
      <c r="AJ207" s="9"/>
      <c r="AK207" s="9"/>
      <c r="DE207" s="108"/>
      <c r="DF207" s="108"/>
      <c r="DG207" s="108"/>
    </row>
    <row r="208" spans="1:111" s="69" customFormat="1" ht="14.25" customHeight="1">
      <c r="A208" s="68"/>
      <c r="B208" s="68"/>
      <c r="C208" s="68"/>
      <c r="D208" s="68"/>
      <c r="E208" s="82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58"/>
      <c r="V208" s="70"/>
      <c r="W208" s="71"/>
      <c r="Y208" s="70"/>
      <c r="Z208" s="71"/>
      <c r="AB208" s="70"/>
      <c r="AC208" s="71"/>
      <c r="AG208" s="72"/>
      <c r="AH208" s="72"/>
      <c r="AI208" s="73"/>
      <c r="AJ208" s="9"/>
      <c r="AK208" s="9"/>
      <c r="DE208" s="108"/>
      <c r="DF208" s="108"/>
      <c r="DG208" s="108"/>
    </row>
    <row r="209" spans="1:111" s="69" customFormat="1" ht="14.25" customHeight="1">
      <c r="A209" s="68"/>
      <c r="B209" s="68"/>
      <c r="C209" s="68"/>
      <c r="D209" s="68"/>
      <c r="E209" s="82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58"/>
      <c r="V209" s="70"/>
      <c r="W209" s="71"/>
      <c r="Y209" s="70"/>
      <c r="Z209" s="71"/>
      <c r="AB209" s="70"/>
      <c r="AC209" s="71"/>
      <c r="AG209" s="72"/>
      <c r="AH209" s="72"/>
      <c r="AI209" s="73"/>
      <c r="AJ209" s="9"/>
      <c r="AK209" s="9"/>
      <c r="DE209" s="108"/>
      <c r="DF209" s="108"/>
      <c r="DG209" s="108"/>
    </row>
    <row r="210" spans="1:111" s="69" customFormat="1" ht="14.25" customHeight="1">
      <c r="A210" s="68"/>
      <c r="B210" s="68"/>
      <c r="C210" s="68"/>
      <c r="D210" s="68"/>
      <c r="E210" s="82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58"/>
      <c r="V210" s="70"/>
      <c r="W210" s="71"/>
      <c r="Y210" s="70"/>
      <c r="Z210" s="71"/>
      <c r="AB210" s="70"/>
      <c r="AC210" s="71"/>
      <c r="AG210" s="72"/>
      <c r="AH210" s="72"/>
      <c r="AI210" s="73"/>
      <c r="AJ210" s="9"/>
      <c r="AK210" s="9"/>
      <c r="DE210" s="108"/>
      <c r="DF210" s="108"/>
      <c r="DG210" s="108"/>
    </row>
    <row r="211" spans="1:111" s="69" customFormat="1" ht="14.25" customHeight="1">
      <c r="A211" s="68"/>
      <c r="B211" s="68"/>
      <c r="C211" s="68"/>
      <c r="D211" s="68"/>
      <c r="E211" s="82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58"/>
      <c r="V211" s="70"/>
      <c r="W211" s="71"/>
      <c r="Y211" s="70"/>
      <c r="Z211" s="71"/>
      <c r="AB211" s="70"/>
      <c r="AC211" s="71"/>
      <c r="AG211" s="72"/>
      <c r="AH211" s="72"/>
      <c r="AI211" s="73"/>
      <c r="AJ211" s="9"/>
      <c r="AK211" s="9"/>
      <c r="DE211" s="108"/>
      <c r="DF211" s="108"/>
      <c r="DG211" s="108"/>
    </row>
    <row r="212" spans="1:111" s="69" customFormat="1" ht="14.25" customHeight="1">
      <c r="A212" s="68"/>
      <c r="B212" s="68"/>
      <c r="C212" s="68"/>
      <c r="D212" s="68"/>
      <c r="E212" s="82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58"/>
      <c r="V212" s="70"/>
      <c r="W212" s="71"/>
      <c r="Y212" s="70"/>
      <c r="Z212" s="71"/>
      <c r="AB212" s="70"/>
      <c r="AC212" s="71"/>
      <c r="AG212" s="72"/>
      <c r="AH212" s="72"/>
      <c r="AI212" s="73"/>
      <c r="AJ212" s="9"/>
      <c r="AK212" s="9"/>
      <c r="DE212" s="108"/>
      <c r="DF212" s="108"/>
      <c r="DG212" s="108"/>
    </row>
    <row r="213" spans="1:111" s="69" customFormat="1" ht="14.25" customHeight="1">
      <c r="A213" s="68"/>
      <c r="B213" s="68"/>
      <c r="C213" s="68"/>
      <c r="D213" s="68"/>
      <c r="E213" s="82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58"/>
      <c r="V213" s="70"/>
      <c r="W213" s="71"/>
      <c r="Y213" s="70"/>
      <c r="Z213" s="71"/>
      <c r="AB213" s="70"/>
      <c r="AC213" s="71"/>
      <c r="AG213" s="72"/>
      <c r="AH213" s="72"/>
      <c r="AI213" s="73"/>
      <c r="AJ213" s="9"/>
      <c r="AK213" s="9"/>
      <c r="DE213" s="108"/>
      <c r="DF213" s="108"/>
      <c r="DG213" s="108"/>
    </row>
    <row r="214" spans="1:111" s="69" customFormat="1" ht="14.25" customHeight="1">
      <c r="A214" s="68"/>
      <c r="B214" s="68"/>
      <c r="C214" s="68"/>
      <c r="D214" s="68"/>
      <c r="E214" s="82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58"/>
      <c r="V214" s="70"/>
      <c r="W214" s="71"/>
      <c r="Y214" s="70"/>
      <c r="Z214" s="71"/>
      <c r="AB214" s="70"/>
      <c r="AC214" s="71"/>
      <c r="AG214" s="72"/>
      <c r="AH214" s="72"/>
      <c r="AI214" s="73"/>
      <c r="AJ214" s="9"/>
      <c r="AK214" s="9"/>
      <c r="DE214" s="108"/>
      <c r="DF214" s="108"/>
      <c r="DG214" s="108"/>
    </row>
    <row r="215" spans="1:111" s="69" customFormat="1" ht="14.25" customHeight="1">
      <c r="A215" s="68"/>
      <c r="B215" s="68"/>
      <c r="C215" s="68"/>
      <c r="D215" s="68"/>
      <c r="E215" s="82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58"/>
      <c r="V215" s="70"/>
      <c r="W215" s="71"/>
      <c r="Y215" s="70"/>
      <c r="Z215" s="71"/>
      <c r="AB215" s="70"/>
      <c r="AC215" s="71"/>
      <c r="AG215" s="72"/>
      <c r="AH215" s="72"/>
      <c r="AI215" s="73"/>
      <c r="AJ215" s="9"/>
      <c r="AK215" s="9"/>
      <c r="DE215" s="108"/>
      <c r="DF215" s="108"/>
      <c r="DG215" s="108"/>
    </row>
    <row r="216" spans="1:111" s="69" customFormat="1" ht="14.25" customHeight="1">
      <c r="A216" s="68"/>
      <c r="B216" s="68"/>
      <c r="C216" s="68"/>
      <c r="D216" s="68"/>
      <c r="E216" s="82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58"/>
      <c r="V216" s="70"/>
      <c r="W216" s="71"/>
      <c r="Y216" s="70"/>
      <c r="Z216" s="71"/>
      <c r="AB216" s="70"/>
      <c r="AC216" s="71"/>
      <c r="AG216" s="72"/>
      <c r="AH216" s="72"/>
      <c r="AI216" s="73"/>
      <c r="AJ216" s="9"/>
      <c r="AK216" s="9"/>
      <c r="DE216" s="108"/>
      <c r="DF216" s="108"/>
      <c r="DG216" s="108"/>
    </row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</sheetData>
  <sheetProtection selectLockedCells="1" selectUnlockedCells="1"/>
  <mergeCells count="7">
    <mergeCell ref="DF120:DF121"/>
    <mergeCell ref="A121:K125"/>
    <mergeCell ref="A128:D128"/>
    <mergeCell ref="F128:K128"/>
    <mergeCell ref="A129:D129"/>
    <mergeCell ref="F129:K129"/>
    <mergeCell ref="DE120:DE12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6"/>
  <sheetViews>
    <sheetView zoomScale="85" zoomScaleNormal="85" zoomScalePageLayoutView="0" workbookViewId="0" topLeftCell="L2">
      <selection activeCell="L117" sqref="L117"/>
    </sheetView>
  </sheetViews>
  <sheetFormatPr defaultColWidth="9.140625" defaultRowHeight="12.75"/>
  <cols>
    <col min="1" max="1" width="18.421875" style="83" hidden="1" customWidth="1"/>
    <col min="2" max="2" width="12.8515625" style="83" hidden="1" customWidth="1"/>
    <col min="3" max="3" width="13.7109375" style="83" hidden="1" customWidth="1"/>
    <col min="4" max="4" width="17.8515625" style="83" hidden="1" customWidth="1"/>
    <col min="5" max="5" width="18.140625" style="83" hidden="1" customWidth="1"/>
    <col min="6" max="7" width="9.140625" style="83" hidden="1" customWidth="1"/>
    <col min="8" max="8" width="14.28125" style="83" hidden="1" customWidth="1"/>
    <col min="9" max="9" width="19.140625" style="83" hidden="1" customWidth="1"/>
    <col min="10" max="10" width="12.140625" style="83" hidden="1" customWidth="1"/>
    <col min="11" max="11" width="12.57421875" style="83" hidden="1" customWidth="1"/>
    <col min="12" max="12" width="23.421875" style="84" customWidth="1"/>
    <col min="13" max="13" width="8.8515625" style="84" customWidth="1"/>
    <col min="14" max="14" width="15.57421875" style="84" customWidth="1"/>
    <col min="15" max="15" width="41.421875" style="85" customWidth="1"/>
    <col min="16" max="16" width="52.7109375" style="85" customWidth="1"/>
    <col min="17" max="17" width="18.421875" style="84" customWidth="1"/>
    <col min="18" max="18" width="0.13671875" style="84" customWidth="1"/>
    <col min="19" max="27" width="16.7109375" style="84" customWidth="1"/>
    <col min="28" max="28" width="14.421875" style="86" customWidth="1"/>
    <col min="29" max="16384" width="9.140625" style="83" customWidth="1"/>
  </cols>
  <sheetData>
    <row r="1" spans="1:28" ht="39" customHeight="1" hidden="1">
      <c r="A1" s="87"/>
      <c r="B1" s="102" t="s">
        <v>747</v>
      </c>
      <c r="C1" s="102"/>
      <c r="D1" s="102"/>
      <c r="E1" s="102"/>
      <c r="F1" s="102"/>
      <c r="G1" s="102"/>
      <c r="H1" s="102"/>
      <c r="I1" s="102"/>
      <c r="J1" s="102"/>
      <c r="K1" s="102"/>
      <c r="L1" s="102" t="s">
        <v>748</v>
      </c>
      <c r="M1" s="102"/>
      <c r="N1" s="102"/>
      <c r="O1" s="102"/>
      <c r="P1" s="102"/>
      <c r="Q1" s="102"/>
      <c r="R1" s="102"/>
      <c r="S1" s="102" t="s">
        <v>749</v>
      </c>
      <c r="T1" s="102"/>
      <c r="U1" s="102"/>
      <c r="V1" s="102"/>
      <c r="W1" s="102"/>
      <c r="X1" s="102"/>
      <c r="Y1" s="102"/>
      <c r="Z1" s="102"/>
      <c r="AA1" s="102"/>
      <c r="AB1" s="102"/>
    </row>
    <row r="2" spans="1:28" s="88" customFormat="1" ht="70.5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11</v>
      </c>
      <c r="M2" s="18" t="s">
        <v>15</v>
      </c>
      <c r="N2" s="18" t="s">
        <v>16</v>
      </c>
      <c r="O2" s="18" t="s">
        <v>17</v>
      </c>
      <c r="P2" s="18" t="s">
        <v>18</v>
      </c>
      <c r="Q2" s="18" t="s">
        <v>19</v>
      </c>
      <c r="R2" s="18" t="s">
        <v>20</v>
      </c>
      <c r="S2" s="18" t="s">
        <v>21</v>
      </c>
      <c r="T2" s="18" t="s">
        <v>22</v>
      </c>
      <c r="U2" s="21" t="s">
        <v>23</v>
      </c>
      <c r="V2" s="18" t="s">
        <v>24</v>
      </c>
      <c r="W2" s="18" t="s">
        <v>25</v>
      </c>
      <c r="X2" s="21" t="s">
        <v>26</v>
      </c>
      <c r="Y2" s="18" t="s">
        <v>27</v>
      </c>
      <c r="Z2" s="18" t="s">
        <v>28</v>
      </c>
      <c r="AA2" s="21" t="s">
        <v>29</v>
      </c>
      <c r="AB2" s="22" t="s">
        <v>30</v>
      </c>
    </row>
    <row r="3" spans="1:28" ht="12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90" t="str">
        <f>'PLANILHA DE ITENS FINAL'!L3</f>
        <v>GRUPO 01</v>
      </c>
      <c r="M3" s="90">
        <f>'PLANILHA DE ITENS FINAL'!P3</f>
        <v>1</v>
      </c>
      <c r="N3" s="90">
        <f>'PLANILHA DE ITENS FINAL'!Q3</f>
        <v>393642</v>
      </c>
      <c r="O3" s="91" t="str">
        <f>'PLANILHA DE ITENS FINAL'!R3</f>
        <v>ABRAÇADEIRA DE NYLON 110MM</v>
      </c>
      <c r="P3" s="91" t="str">
        <f>'PLANILHA DE ITENS FINAL'!S3</f>
        <v>ABRAÇADEIRA, MATERIAL: PLÁSTICO, TIPO: COM RANHURAS, COMPRIMENTO TOTAL: 110 MM, LARGURA: 2,50 MM, APLICAÇÃO: AMARRAÇÃO DE CABOS E FIOS, CARACTERÍSTICAS ADICIONAIS: COM TRAVAMENTO DEFINITIVO E SEM SISTEMA DE FIXAÇÃO </v>
      </c>
      <c r="Q3" s="90" t="str">
        <f>'PLANILHA DE ITENS FINAL'!T3</f>
        <v>PCT C/100</v>
      </c>
      <c r="R3" s="90"/>
      <c r="S3" s="90"/>
      <c r="T3" s="90"/>
      <c r="U3" s="90"/>
      <c r="V3" s="90"/>
      <c r="W3" s="90"/>
      <c r="X3" s="90"/>
      <c r="Y3" s="90"/>
      <c r="Z3" s="90"/>
      <c r="AA3" s="90"/>
      <c r="AB3" s="41">
        <f>'PLANILHA DE ITENS FINAL'!AE3</f>
        <v>2.19</v>
      </c>
    </row>
    <row r="4" spans="1:28" ht="1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90" t="str">
        <f>'PLANILHA DE ITENS FINAL'!L4</f>
        <v>GRUPO 01</v>
      </c>
      <c r="M4" s="90">
        <f>'PLANILHA DE ITENS FINAL'!P4</f>
        <v>2</v>
      </c>
      <c r="N4" s="90">
        <f>'PLANILHA DE ITENS FINAL'!Q4</f>
        <v>340503</v>
      </c>
      <c r="O4" s="91" t="str">
        <f>'PLANILHA DE ITENS FINAL'!R4</f>
        <v>ABRAÇADEIRA DE NYLON 400MM</v>
      </c>
      <c r="P4" s="91" t="str">
        <f>'PLANILHA DE ITENS FINAL'!S4</f>
        <v>ABRAÇADEIRA, MATERIAL: NÁILON, TIPO: COM RANHURAS, COMPRIMENTO TOTAL: 400 MM, LARGURA: 4,80 MM, APLICAÇÃO: FIXAÇÃO DE CABOS ELÉTRICOS </v>
      </c>
      <c r="Q4" s="90" t="str">
        <f>'PLANILHA DE ITENS FINAL'!T4</f>
        <v>PCT C/100</v>
      </c>
      <c r="R4" s="90"/>
      <c r="S4" s="90"/>
      <c r="T4" s="90"/>
      <c r="U4" s="90"/>
      <c r="V4" s="90"/>
      <c r="W4" s="90"/>
      <c r="X4" s="90"/>
      <c r="Y4" s="90"/>
      <c r="Z4" s="90"/>
      <c r="AA4" s="90"/>
      <c r="AB4" s="41">
        <f>'PLANILHA DE ITENS FINAL'!AE4</f>
        <v>27.126666666666665</v>
      </c>
    </row>
    <row r="5" spans="1:28" ht="12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90" t="str">
        <f>'PLANILHA DE ITENS FINAL'!L5</f>
        <v>GRUPO 01</v>
      </c>
      <c r="M5" s="90">
        <f>'PLANILHA DE ITENS FINAL'!P5</f>
        <v>3</v>
      </c>
      <c r="N5" s="90">
        <f>'PLANILHA DE ITENS FINAL'!Q5</f>
        <v>454292</v>
      </c>
      <c r="O5" s="91" t="str">
        <f>'PLANILHA DE ITENS FINAL'!R5</f>
        <v>ABRACADEIRA TIPO D 1/2" COM CUNHA</v>
      </c>
      <c r="P5" s="91" t="str">
        <f>'PLANILHA DE ITENS FINAL'!S5</f>
        <v>ABRAÇADEIRA, MATERIAL: METAL, TIPO: "D" COM CUNHA, DIÂMETRO AMARRAÇÃO: 1,2 POL </v>
      </c>
      <c r="Q5" s="90" t="str">
        <f>'PLANILHA DE ITENS FINAL'!T5</f>
        <v>UNID.</v>
      </c>
      <c r="R5" s="90"/>
      <c r="S5" s="90"/>
      <c r="T5" s="90"/>
      <c r="U5" s="90"/>
      <c r="V5" s="90"/>
      <c r="W5" s="90"/>
      <c r="X5" s="90"/>
      <c r="Y5" s="90"/>
      <c r="Z5" s="90"/>
      <c r="AA5" s="90"/>
      <c r="AB5" s="41">
        <f>'PLANILHA DE ITENS FINAL'!AE5</f>
        <v>1.46</v>
      </c>
    </row>
    <row r="6" spans="1:28" ht="12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90" t="str">
        <f>'PLANILHA DE ITENS FINAL'!L6</f>
        <v>GRUPO 01</v>
      </c>
      <c r="M6" s="90">
        <f>'PLANILHA DE ITENS FINAL'!P6</f>
        <v>4</v>
      </c>
      <c r="N6" s="90">
        <f>'PLANILHA DE ITENS FINAL'!Q6</f>
        <v>373988</v>
      </c>
      <c r="O6" s="91" t="str">
        <f>'PLANILHA DE ITENS FINAL'!R6</f>
        <v>ABRACADEIRA TIPO D 1" COM CUNHA</v>
      </c>
      <c r="P6" s="91" t="str">
        <f>'PLANILHA DE ITENS FINAL'!S6</f>
        <v>ABRAÇADEIRA, MATERIAL: CHAPA AÇO ZINCADO, CARACTERÍSTICAS ADICIONAIS: COM PARAFUSO, MODELO: "D", DIÂMETRO AMARRAÇÃO: 1 POL </v>
      </c>
      <c r="Q6" s="90" t="str">
        <f>'PLANILHA DE ITENS FINAL'!T6</f>
        <v>UNID.</v>
      </c>
      <c r="R6" s="90"/>
      <c r="S6" s="90"/>
      <c r="T6" s="90"/>
      <c r="U6" s="90"/>
      <c r="V6" s="90"/>
      <c r="W6" s="90"/>
      <c r="X6" s="90"/>
      <c r="Y6" s="90"/>
      <c r="Z6" s="90"/>
      <c r="AA6" s="90"/>
      <c r="AB6" s="41">
        <f>'PLANILHA DE ITENS FINAL'!AE6</f>
        <v>2.876666666666667</v>
      </c>
    </row>
    <row r="7" spans="1:28" ht="12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90" t="str">
        <f>'PLANILHA DE ITENS FINAL'!L7</f>
        <v>GRUPO 01</v>
      </c>
      <c r="M7" s="90">
        <f>'PLANILHA DE ITENS FINAL'!P7</f>
        <v>5</v>
      </c>
      <c r="N7" s="90">
        <f>'PLANILHA DE ITENS FINAL'!Q7</f>
        <v>407307</v>
      </c>
      <c r="O7" s="91" t="str">
        <f>'PLANILHA DE ITENS FINAL'!R7</f>
        <v>ABRACADEIRA TIPO D 3/4"COM CUNHA</v>
      </c>
      <c r="P7" s="91" t="str">
        <f>'PLANILHA DE ITENS FINAL'!S7</f>
        <v>ABRAÇADEIRA, MATERIAL: CHAPA DE AÇO, TIPO: "D" COM CUNHA, APLICAÇÃO: FIXAÇÃO TUBOS E CANOS, DIÂMETRO AMARRAÇÃO: 3,4 POL </v>
      </c>
      <c r="Q7" s="90" t="str">
        <f>'PLANILHA DE ITENS FINAL'!T7</f>
        <v>UNID.</v>
      </c>
      <c r="R7" s="90"/>
      <c r="S7" s="90"/>
      <c r="T7" s="90"/>
      <c r="U7" s="90"/>
      <c r="V7" s="90"/>
      <c r="W7" s="90"/>
      <c r="X7" s="90"/>
      <c r="Y7" s="90"/>
      <c r="Z7" s="90"/>
      <c r="AA7" s="90"/>
      <c r="AB7" s="41">
        <f>'PLANILHA DE ITENS FINAL'!AE7</f>
        <v>1.3366666666666667</v>
      </c>
    </row>
    <row r="8" spans="1:28" ht="12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90" t="str">
        <f>'PLANILHA DE ITENS FINAL'!L8</f>
        <v>GRUPO 07</v>
      </c>
      <c r="M8" s="90">
        <f>'PLANILHA DE ITENS FINAL'!P8</f>
        <v>6</v>
      </c>
      <c r="N8" s="90">
        <f>'PLANILHA DE ITENS FINAL'!Q8</f>
        <v>454113</v>
      </c>
      <c r="O8" s="91" t="str">
        <f>'PLANILHA DE ITENS FINAL'!R8</f>
        <v>ADAPTADOR CONDULETE 1"</v>
      </c>
      <c r="P8" s="91" t="str">
        <f>'PLANILHA DE ITENS FINAL'!S8</f>
        <v>DAPTADOR CONDULETE, MATERIAL: PVC - CLORETO DE POLIVINILA, TIPO: ROSCA, COR: CINZA, BITOLA: 1" PARA 3,4" E 1 POL </v>
      </c>
      <c r="Q8" s="90" t="str">
        <f>'PLANILHA DE ITENS FINAL'!T8</f>
        <v>UNID.</v>
      </c>
      <c r="R8" s="90"/>
      <c r="S8" s="90"/>
      <c r="T8" s="90"/>
      <c r="U8" s="90"/>
      <c r="V8" s="90"/>
      <c r="W8" s="90"/>
      <c r="X8" s="90"/>
      <c r="Y8" s="90"/>
      <c r="Z8" s="90"/>
      <c r="AA8" s="90"/>
      <c r="AB8" s="41">
        <f>'PLANILHA DE ITENS FINAL'!AE8</f>
        <v>0.91</v>
      </c>
    </row>
    <row r="9" spans="1:28" ht="12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90" t="str">
        <f>'PLANILHA DE ITENS FINAL'!L9</f>
        <v>GRUPO 07</v>
      </c>
      <c r="M9" s="90">
        <f>'PLANILHA DE ITENS FINAL'!P9</f>
        <v>7</v>
      </c>
      <c r="N9" s="90">
        <f>'PLANILHA DE ITENS FINAL'!Q9</f>
        <v>454112</v>
      </c>
      <c r="O9" s="91" t="str">
        <f>'PLANILHA DE ITENS FINAL'!R9</f>
        <v>ADAPTADOR CONDULETE 3/4"</v>
      </c>
      <c r="P9" s="91" t="str">
        <f>'PLANILHA DE ITENS FINAL'!S9</f>
        <v>ADAPTADOR CONDULETE, MATERIAL: PVC - CLORETO DE POLIVINILA, TIPO: ROSCA, COR: CINZA, BITOLA: 3,4" PARA 3,4" E 1 POL </v>
      </c>
      <c r="Q9" s="90" t="str">
        <f>'PLANILHA DE ITENS FINAL'!T9</f>
        <v>UNID.</v>
      </c>
      <c r="R9" s="90"/>
      <c r="S9" s="90"/>
      <c r="T9" s="90"/>
      <c r="U9" s="90"/>
      <c r="V9" s="90"/>
      <c r="W9" s="90"/>
      <c r="X9" s="90"/>
      <c r="Y9" s="90"/>
      <c r="Z9" s="90"/>
      <c r="AA9" s="90"/>
      <c r="AB9" s="41">
        <f>'PLANILHA DE ITENS FINAL'!AE9</f>
        <v>0.8566666666666668</v>
      </c>
    </row>
    <row r="10" spans="1:28" ht="12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90" t="str">
        <f>'PLANILHA DE ITENS FINAL'!L10</f>
        <v>GRUPO 01</v>
      </c>
      <c r="M10" s="90">
        <f>'PLANILHA DE ITENS FINAL'!P10</f>
        <v>8</v>
      </c>
      <c r="N10" s="90">
        <f>'PLANILHA DE ITENS FINAL'!Q10</f>
        <v>389648</v>
      </c>
      <c r="O10" s="91" t="str">
        <f>'PLANILHA DE ITENS FINAL'!R10</f>
        <v>ANEL DE VEDAÇÃO TUBOS ESGOTO 40 MM</v>
      </c>
      <c r="P10" s="91" t="str">
        <f>'PLANILHA DE ITENS FINAL'!S10</f>
        <v>CONEXÃO HIDRÁULICA, MATERIAL: PVC - CLORETO DE POLIVINILA, TIPO: LUVA DE CORRER, TIPO FIXAÇÃO: ENCAIXE, CARACTERÍSTICAS ADICIONAIS: ANEL DE BORRACHA PARA VEDAÇÃO NAS EXTREMIDADES, APLICAÇÃO: INSTALAÇÕES ESGOTO, BITOLA: 40 MM </v>
      </c>
      <c r="Q10" s="90" t="str">
        <f>'PLANILHA DE ITENS FINAL'!T10</f>
        <v>UNID.</v>
      </c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41">
        <f>'PLANILHA DE ITENS FINAL'!AE10</f>
        <v>1.1633333333333333</v>
      </c>
    </row>
    <row r="11" spans="1:28" ht="12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90" t="str">
        <f>'PLANILHA DE ITENS FINAL'!L11</f>
        <v>GRUPO 01</v>
      </c>
      <c r="M11" s="90">
        <f>'PLANILHA DE ITENS FINAL'!P11</f>
        <v>9</v>
      </c>
      <c r="N11" s="90">
        <f>'PLANILHA DE ITENS FINAL'!Q11</f>
        <v>389639</v>
      </c>
      <c r="O11" s="91" t="str">
        <f>'PLANILHA DE ITENS FINAL'!R11</f>
        <v>ANEL DE VEDAÇÃO TUBOS ESGOTO 50 MM</v>
      </c>
      <c r="P11" s="91" t="str">
        <f>'PLANILHA DE ITENS FINAL'!S11</f>
        <v>CONEXÃO HIDRÁULICA, MATERIAL: PVC - CLORETO DE POLIVINILA, TIPO: CAP, TIPO FIXAÇÃO: ENCAIXE, APLICAÇÃO: INSTALAÇÕES ESGOTO, CARACTERÍSTICAS ADICIONAIS 1: DIÂMETRO NOMINAL 50MM , ANEL DE VEDAÇÃO </v>
      </c>
      <c r="Q11" s="90" t="str">
        <f>'PLANILHA DE ITENS FINAL'!T11</f>
        <v>UNID.</v>
      </c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41">
        <f>'PLANILHA DE ITENS FINAL'!AE11</f>
        <v>1.5099999999999998</v>
      </c>
    </row>
    <row r="12" spans="1:28" ht="12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90" t="str">
        <f>'PLANILHA DE ITENS FINAL'!L12</f>
        <v>GRUPO 01</v>
      </c>
      <c r="M12" s="90">
        <f>'PLANILHA DE ITENS FINAL'!P12</f>
        <v>10</v>
      </c>
      <c r="N12" s="90">
        <f>'PLANILHA DE ITENS FINAL'!Q12</f>
        <v>389650</v>
      </c>
      <c r="O12" s="91" t="str">
        <f>'PLANILHA DE ITENS FINAL'!R12</f>
        <v>ANEL DE VEDAÇÃO TUBOS ESGOTO 75 MM</v>
      </c>
      <c r="P12" s="91" t="str">
        <f>'PLANILHA DE ITENS FINAL'!S12</f>
        <v>CONEXÃO HIDRÁULICA, MATERIAL: PVC - CLORETO DE POLIVINILA, TIPO: LUVA DE CORRER, TIPO FIXAÇÃO: ENCAIXE, CARACTERÍSTICAS ADICIONAIS: ANEL DE BORRACHA PARA VEDAÇÃO NAS EXTREMIDADES, APLICAÇÃO: INSTALAÇÕES ESGOTO, BITOLA: 75 MM </v>
      </c>
      <c r="Q12" s="90" t="str">
        <f>'PLANILHA DE ITENS FINAL'!T12</f>
        <v>UNID.</v>
      </c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41">
        <f>'PLANILHA DE ITENS FINAL'!AE12</f>
        <v>1.6766666666666667</v>
      </c>
    </row>
    <row r="13" spans="1:28" ht="12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90" t="str">
        <f>'PLANILHA DE ITENS FINAL'!L13</f>
        <v>GRUPO 01</v>
      </c>
      <c r="M13" s="90">
        <f>'PLANILHA DE ITENS FINAL'!P13</f>
        <v>11</v>
      </c>
      <c r="N13" s="90">
        <f>'PLANILHA DE ITENS FINAL'!Q13</f>
        <v>367406</v>
      </c>
      <c r="O13" s="91" t="str">
        <f>'PLANILHA DE ITENS FINAL'!R13</f>
        <v>ANEL DE VEDAÇÃO VASO SANITÁRIO</v>
      </c>
      <c r="P13" s="91" t="str">
        <f>'PLANILHA DE ITENS FINAL'!S13</f>
        <v>ANEL VEDAÇÃO, MATERIAL MASSA EMBORRACHADA, CARACTERÍSTICAS ADICIONAIS VASO SANITÁRIO</v>
      </c>
      <c r="Q13" s="90" t="str">
        <f>'PLANILHA DE ITENS FINAL'!T13</f>
        <v>UNID.</v>
      </c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41">
        <f>'PLANILHA DE ITENS FINAL'!AE13</f>
        <v>2.4233333333333333</v>
      </c>
    </row>
    <row r="14" spans="1:28" ht="12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90" t="str">
        <f>'PLANILHA DE ITENS FINAL'!L14</f>
        <v>GRUPO 04</v>
      </c>
      <c r="M14" s="90">
        <f>'PLANILHA DE ITENS FINAL'!P14</f>
        <v>12</v>
      </c>
      <c r="N14" s="90">
        <f>'PLANILHA DE ITENS FINAL'!Q14</f>
        <v>281722</v>
      </c>
      <c r="O14" s="91" t="str">
        <f>'PLANILHA DE ITENS FINAL'!R14</f>
        <v>ARRUELA LISA 3/8</v>
      </c>
      <c r="P14" s="91" t="str">
        <f>'PLANILHA DE ITENS FINAL'!S14</f>
        <v>ARRUELA, MATERIAL: LATÃO, DIÂMETRO INTERNO: 3,8 POL, TIPO: LISA, FORMATO: REDONDO</v>
      </c>
      <c r="Q14" s="90" t="str">
        <f>'PLANILHA DE ITENS FINAL'!T14</f>
        <v>PCT 100 UNID.</v>
      </c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41">
        <f>'PLANILHA DE ITENS FINAL'!AE14</f>
        <v>11.753333333333332</v>
      </c>
    </row>
    <row r="15" spans="1:28" ht="12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90" t="str">
        <f>'PLANILHA DE ITENS FINAL'!L15</f>
        <v>GRUPO 01</v>
      </c>
      <c r="M15" s="90">
        <f>'PLANILHA DE ITENS FINAL'!P15</f>
        <v>13</v>
      </c>
      <c r="N15" s="90">
        <f>'PLANILHA DE ITENS FINAL'!Q15</f>
        <v>457636</v>
      </c>
      <c r="O15" s="91" t="str">
        <f>'PLANILHA DE ITENS FINAL'!R15</f>
        <v>ASSENTO VASO SANITÁRIO</v>
      </c>
      <c r="P15" s="91" t="str">
        <f>'PLANILHA DE ITENS FINAL'!S15</f>
        <v>ASSENTO VASO SANITÁRIO, MATERIAL: POLIPROPILENO, COR: BRANCA, CARACTERÍSTICAS ADICIONAIS: OVAL, ESMALTADO, DISTANCIA DOS FUROS: 15CM </v>
      </c>
      <c r="Q15" s="90" t="str">
        <f>'PLANILHA DE ITENS FINAL'!T15</f>
        <v>UNID.</v>
      </c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41">
        <f>'PLANILHA DE ITENS FINAL'!AE15</f>
        <v>26.656666666666666</v>
      </c>
    </row>
    <row r="16" spans="1:28" ht="12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90" t="str">
        <f>'PLANILHA DE ITENS FINAL'!L16</f>
        <v>GRUPO 01</v>
      </c>
      <c r="M16" s="90">
        <f>'PLANILHA DE ITENS FINAL'!P16</f>
        <v>14</v>
      </c>
      <c r="N16" s="90">
        <f>'PLANILHA DE ITENS FINAL'!Q16</f>
        <v>326603</v>
      </c>
      <c r="O16" s="91" t="str">
        <f>'PLANILHA DE ITENS FINAL'!R16</f>
        <v>BARRA ROSCADA ROSCA 3/8</v>
      </c>
      <c r="P16" s="91" t="str">
        <f>'PLANILHA DE ITENS FINAL'!S16</f>
        <v>BARRA METAL FERROSO, MATERIAL: FERRO GALVANIZADO, FORMATO SEÇÃO: REDONDO, COMPRIMENTO: 1 M, DIÂMETRO: 3,8 POL, TIPO: ROSCADA</v>
      </c>
      <c r="Q16" s="90" t="str">
        <f>'PLANILHA DE ITENS FINAL'!T16</f>
        <v>UNID.</v>
      </c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41">
        <f>'PLANILHA DE ITENS FINAL'!AE16</f>
        <v>24.356666666666666</v>
      </c>
    </row>
    <row r="17" spans="1:28" ht="12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90" t="str">
        <f>'PLANILHA DE ITENS FINAL'!L17</f>
        <v>GRUPO 05</v>
      </c>
      <c r="M17" s="90">
        <f>'PLANILHA DE ITENS FINAL'!P17</f>
        <v>15</v>
      </c>
      <c r="N17" s="90">
        <f>'PLANILHA DE ITENS FINAL'!Q17</f>
        <v>256231</v>
      </c>
      <c r="O17" s="91" t="str">
        <f>'PLANILHA DE ITENS FINAL'!R17</f>
        <v>CADEADO 20 MM</v>
      </c>
      <c r="P17" s="91" t="str">
        <f>'PLANILHA DE ITENS FINAL'!S17</f>
        <v>CADEADO, MATERIAL LATÃO MACIÇO, MATERIAL HASTE AÇO TEMPERADO, LARGURA 20, ALTURA CORPO 22,50, QUANTIDADE PINOS 4, ESPESSURA 3,50</v>
      </c>
      <c r="Q17" s="90" t="str">
        <f>'PLANILHA DE ITENS FINAL'!T17</f>
        <v>UNID.</v>
      </c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41">
        <f>'PLANILHA DE ITENS FINAL'!AE17</f>
        <v>15.61</v>
      </c>
    </row>
    <row r="18" spans="1:28" ht="12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90" t="str">
        <f>'PLANILHA DE ITENS FINAL'!L18</f>
        <v>GRUPO 05</v>
      </c>
      <c r="M18" s="90">
        <f>'PLANILHA DE ITENS FINAL'!P18</f>
        <v>16</v>
      </c>
      <c r="N18" s="90">
        <f>'PLANILHA DE ITENS FINAL'!Q18</f>
        <v>373519</v>
      </c>
      <c r="O18" s="91" t="str">
        <f>'PLANILHA DE ITENS FINAL'!R18</f>
        <v>CADEADO 40 MM</v>
      </c>
      <c r="P18" s="91" t="str">
        <f>'PLANILHA DE ITENS FINAL'!S18</f>
        <v>CADEADO, MATERIAL: LATÃO MACIÇO, MATERIAL HASTE: AÇO INOXIDÁVEL, COR: AMARELA, ALTURA: 55 MM, LARGURA: 40 MM, CARACTERÍSTICAS ADICIONAIS: 5 PINOS </v>
      </c>
      <c r="Q18" s="90" t="str">
        <f>'PLANILHA DE ITENS FINAL'!T18</f>
        <v>UNID.</v>
      </c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41">
        <f>'PLANILHA DE ITENS FINAL'!AE18</f>
        <v>22.983333333333334</v>
      </c>
    </row>
    <row r="19" spans="1:28" ht="12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90" t="str">
        <f>'PLANILHA DE ITENS FINAL'!L19</f>
        <v>GRUPO 08</v>
      </c>
      <c r="M19" s="90">
        <f>'PLANILHA DE ITENS FINAL'!P19</f>
        <v>17</v>
      </c>
      <c r="N19" s="90">
        <f>'PLANILHA DE ITENS FINAL'!Q19</f>
        <v>399455</v>
      </c>
      <c r="O19" s="91" t="str">
        <f>'PLANILHA DE ITENS FINAL'!R19</f>
        <v>CAIXA DE TOMADA ARSTOP</v>
      </c>
      <c r="P19" s="91" t="str">
        <f>'PLANILHA DE ITENS FINAL'!S19</f>
        <v>CAIXA DE TOMADA ARSTOP - CORRENTE NOMINAL 20 A; TENSÃO NOMINAL 220/380/440 V; APLICAÇÃO: AR CONDICIONADO; MATERIAL TERMOPLÁSTICO NA COR BRANCA; PARA SOBREPOR COM DISJUNTOR; COMPONENTES: 1 TOMADA PARA AR CONDICIONADO; DISJUNTOR: DIN BIPOLAR; DE ACORDO COM NORAMAS NBR 14136, IEC 60898 E 60947.</v>
      </c>
      <c r="Q19" s="90" t="str">
        <f>'PLANILHA DE ITENS FINAL'!T19</f>
        <v>UNID.</v>
      </c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41">
        <f>'PLANILHA DE ITENS FINAL'!AE19</f>
        <v>24.169999999999998</v>
      </c>
    </row>
    <row r="20" spans="1:28" ht="12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90" t="str">
        <f>'PLANILHA DE ITENS FINAL'!L20</f>
        <v>GRUPO 08</v>
      </c>
      <c r="M20" s="90">
        <f>'PLANILHA DE ITENS FINAL'!P20</f>
        <v>18</v>
      </c>
      <c r="N20" s="90">
        <f>'PLANILHA DE ITENS FINAL'!Q20</f>
        <v>67377</v>
      </c>
      <c r="O20" s="91" t="str">
        <f>'PLANILHA DE ITENS FINAL'!R20</f>
        <v>CALHA PARA LÂMPADAS TUBULARES (2 X 40W)</v>
      </c>
      <c r="P20" s="91" t="str">
        <f>'PLANILHA DE ITENS FINAL'!S20</f>
        <v>CALHA PARA LÂMPADAS TUBULARES (2 X 40W) - PARA 2 LÂMPADAS TUBULARES DE 120CM (POTÊNCIA: 2 X 40W); TIPO: CALHA PARA SOBREPOR; CORPO EM CHAPA DE AÇO CARBONO FOSFATIZADA, PINTURA ELETROSTÁTICA NA COR BRANCA E REFLETOR FACETADO EM ALUMÍNIO ANODIZADO. COMPATIBILIDADE COM AS SEGUINTES LÂMPADAS: LED TUBULAR T8 E FLUORESCENTE TUBULAR T8/T10.</v>
      </c>
      <c r="Q20" s="90" t="str">
        <f>'PLANILHA DE ITENS FINAL'!T20</f>
        <v>UNID.</v>
      </c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41">
        <f>'PLANILHA DE ITENS FINAL'!AE20</f>
        <v>41.5</v>
      </c>
    </row>
    <row r="21" spans="1:28" ht="12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90" t="str">
        <f>'PLANILHA DE ITENS FINAL'!L21</f>
        <v>GRUPO 04</v>
      </c>
      <c r="M21" s="90">
        <f>'PLANILHA DE ITENS FINAL'!P21</f>
        <v>19</v>
      </c>
      <c r="N21" s="90">
        <f>'PLANILHA DE ITENS FINAL'!Q21</f>
        <v>392049</v>
      </c>
      <c r="O21" s="91" t="str">
        <f>'PLANILHA DE ITENS FINAL'!R21</f>
        <v>CHUMBADOR  PB 3/8 X 30 MM ELETROLÍTICO</v>
      </c>
      <c r="P21" s="91" t="str">
        <f>'PLANILHA DE ITENS FINAL'!S21</f>
        <v>CHUMBADOR ESPECIAL, MATERIAL: AÇO INOXIDÁVEL, TIPO: PARABOLT, DIÂMETRO ROSCA: 3,8 POL, COMPRIMENTO PINO: 3 POL, APLICAÇÃO: FIXAÇÃO EM CONCRETO, CARACTERÍSTICAS ADICIONAIS: COM PORCA,ARRUELA, COMPRIMENTO ROSCA: 30 MM </v>
      </c>
      <c r="Q21" s="90" t="str">
        <f>'PLANILHA DE ITENS FINAL'!T21</f>
        <v>UNID.</v>
      </c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41">
        <f>'PLANILHA DE ITENS FINAL'!AE21</f>
        <v>2.0866666666666664</v>
      </c>
    </row>
    <row r="22" spans="1:28" ht="12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90" t="str">
        <f>'PLANILHA DE ITENS FINAL'!L22</f>
        <v>GRUPO 04</v>
      </c>
      <c r="M22" s="90">
        <f>'PLANILHA DE ITENS FINAL'!P22</f>
        <v>20</v>
      </c>
      <c r="N22" s="90">
        <f>'PLANILHA DE ITENS FINAL'!Q22</f>
        <v>63614</v>
      </c>
      <c r="O22" s="91" t="str">
        <f>'PLANILHA DE ITENS FINAL'!R22</f>
        <v>CHUMBADORES DO TIPO UR 1/4 – 29MM</v>
      </c>
      <c r="P22" s="91" t="str">
        <f>'PLANILHA DE ITENS FINAL'!S22</f>
        <v>CHUMBADORES DO TIPO UR 1/4 – 29MM</v>
      </c>
      <c r="Q22" s="90" t="str">
        <f>'PLANILHA DE ITENS FINAL'!T22</f>
        <v>UNID.</v>
      </c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41">
        <f>'PLANILHA DE ITENS FINAL'!AE22</f>
        <v>2.12</v>
      </c>
    </row>
    <row r="23" spans="1:28" ht="12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90" t="str">
        <f>'PLANILHA DE ITENS FINAL'!L23</f>
        <v>GRUPO 08</v>
      </c>
      <c r="M23" s="90">
        <f>'PLANILHA DE ITENS FINAL'!P23</f>
        <v>21</v>
      </c>
      <c r="N23" s="90">
        <f>'PLANILHA DE ITENS FINAL'!Q23</f>
        <v>227024</v>
      </c>
      <c r="O23" s="91" t="str">
        <f>'PLANILHA DE ITENS FINAL'!R23</f>
        <v>CHUVEIRO ELÉTRICO</v>
      </c>
      <c r="P23" s="91" t="str">
        <f>'PLANILHA DE ITENS FINAL'!S23</f>
        <v>Chuveiro elétrico, material: termoplástico, variações temperatura água: 4, acabamento: não aplicável, cor: branca, potência: 5.400 w, tensão operação: 220 v, características adicionais: capa isolante interna,contatos liga prata</v>
      </c>
      <c r="Q23" s="90" t="str">
        <f>'PLANILHA DE ITENS FINAL'!T23</f>
        <v>UNID.</v>
      </c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41">
        <f>'PLANILHA DE ITENS FINAL'!AE23</f>
        <v>46.53</v>
      </c>
    </row>
    <row r="24" spans="1:28" ht="1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90" t="str">
        <f>'PLANILHA DE ITENS FINAL'!L24</f>
        <v>GRUPO 01</v>
      </c>
      <c r="M24" s="90">
        <f>'PLANILHA DE ITENS FINAL'!P24</f>
        <v>22</v>
      </c>
      <c r="N24" s="90">
        <f>'PLANILHA DE ITENS FINAL'!Q24</f>
        <v>241330</v>
      </c>
      <c r="O24" s="91" t="str">
        <f>'PLANILHA DE ITENS FINAL'!R24</f>
        <v>COLA ADESIVO CONEXÃO HIDRÁULICA</v>
      </c>
      <c r="P24" s="91" t="str">
        <f>'PLANILHA DE ITENS FINAL'!S24</f>
        <v>ADESIVO PARA CONEXÃO HIDRÁULICA, ACETONA/METILETILCETONA/TOLUAL E RESINA PVC,1 ANO APOS FABRICAÇÃO, TUBOS E CONEXÕES DE PVC,TUBO DE 75 GR</v>
      </c>
      <c r="Q24" s="90" t="str">
        <f>'PLANILHA DE ITENS FINAL'!T24</f>
        <v>BISNAGA 75G</v>
      </c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41">
        <f>'PLANILHA DE ITENS FINAL'!AE24</f>
        <v>5.1</v>
      </c>
    </row>
    <row r="25" spans="1:28" ht="12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90" t="str">
        <f>'PLANILHA DE ITENS FINAL'!L25</f>
        <v>GRUPO 01</v>
      </c>
      <c r="M25" s="90">
        <f>'PLANILHA DE ITENS FINAL'!P25</f>
        <v>23</v>
      </c>
      <c r="N25" s="90">
        <f>'PLANILHA DE ITENS FINAL'!Q25</f>
        <v>264693</v>
      </c>
      <c r="O25" s="91" t="str">
        <f>'PLANILHA DE ITENS FINAL'!R25</f>
        <v>COLA ADESIVO EPOXI – SECAGEM RÁPIDA</v>
      </c>
      <c r="P25" s="91" t="str">
        <f>'PLANILHA DE ITENS FINAL'!S25</f>
        <v>COLA ADESIVO A BASE DE RESINA EPOXI, INCOLOR, ACRILICO/ LOUÇA/ VIDRO/ COURO E PLASTICO, SECAGEM 10 MINUTOS / TEMPO DE CURA 8 HORAS (QUALIDADE IGUAL OU SUPERIOR A ARALDITE, SECAGEM RAPIDA)</v>
      </c>
      <c r="Q25" s="90" t="str">
        <f>'PLANILHA DE ITENS FINAL'!T25</f>
        <v>BISNAGA 25G</v>
      </c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41">
        <f>'PLANILHA DE ITENS FINAL'!AE25</f>
        <v>30.366666666666664</v>
      </c>
    </row>
    <row r="26" spans="1:28" ht="12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90" t="str">
        <f>'PLANILHA DE ITENS FINAL'!L26</f>
        <v>GRUPO 01</v>
      </c>
      <c r="M26" s="90">
        <f>'PLANILHA DE ITENS FINAL'!P26</f>
        <v>24</v>
      </c>
      <c r="N26" s="90">
        <f>'PLANILHA DE ITENS FINAL'!Q26</f>
        <v>285668</v>
      </c>
      <c r="O26" s="91" t="str">
        <f>'PLANILHA DE ITENS FINAL'!R26</f>
        <v>COLA SILICONE ADESIVO</v>
      </c>
      <c r="P26" s="91" t="str">
        <f>'PLANILHA DE ITENS FINAL'!S26</f>
        <v>ADESIVO CONEXÃO HIDRÁULICA, COMPOSIÇÃO: ACETONA,METILETILCETONA,TOLUAL E RESINA PVC, PRAZO VALIDADE: 1 ANO APÓS FABRICAÇÃO, APLICAÇÃO: TUBOS E CONEXÕES DE PVC, APRESENTAÇÃO: TUBO DE 75GR </v>
      </c>
      <c r="Q26" s="90" t="str">
        <f>'PLANILHA DE ITENS FINAL'!T26</f>
        <v>BISNAGA 50 G</v>
      </c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41">
        <f>'PLANILHA DE ITENS FINAL'!AE26</f>
        <v>7.87</v>
      </c>
    </row>
    <row r="27" spans="1:28" ht="12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90" t="str">
        <f>'PLANILHA DE ITENS FINAL'!L27</f>
        <v>GRUPO 07</v>
      </c>
      <c r="M27" s="90">
        <f>'PLANILHA DE ITENS FINAL'!P27</f>
        <v>25</v>
      </c>
      <c r="N27" s="90">
        <f>'PLANILHA DE ITENS FINAL'!Q27</f>
        <v>260909</v>
      </c>
      <c r="O27" s="91" t="str">
        <f>'PLANILHA DE ITENS FINAL'!R27</f>
        <v>CONDULETE METÁLICO L 1"</v>
      </c>
      <c r="P27" s="91" t="str">
        <f>'PLANILHA DE ITENS FINAL'!S27</f>
        <v>CONDULETE, MATERIAL: ALUMÍNIO, TIPO: "L", COR: CINZA, BITOLA: 1 POL, CARACTERÍSTICAS ADICIONAIS: MULTIUSO </v>
      </c>
      <c r="Q27" s="90" t="str">
        <f>'PLANILHA DE ITENS FINAL'!T27</f>
        <v>UNID.</v>
      </c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41">
        <f>'PLANILHA DE ITENS FINAL'!AE27</f>
        <v>12.43</v>
      </c>
    </row>
    <row r="28" spans="1:28" ht="12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90" t="str">
        <f>'PLANILHA DE ITENS FINAL'!L28</f>
        <v>GRUPO 07</v>
      </c>
      <c r="M28" s="90">
        <f>'PLANILHA DE ITENS FINAL'!P28</f>
        <v>26</v>
      </c>
      <c r="N28" s="90">
        <f>'PLANILHA DE ITENS FINAL'!Q28</f>
        <v>256528</v>
      </c>
      <c r="O28" s="91" t="str">
        <f>'PLANILHA DE ITENS FINAL'!R28</f>
        <v>CONDULETE METÁLICO L 3"4</v>
      </c>
      <c r="P28" s="91" t="str">
        <f>'PLANILHA DE ITENS FINAL'!S28</f>
        <v>CONDULETE, MATERIAL: ALUMÍNIO, TIPO: "L", COR: CINZA, BITOLA: 3,4 POL, CARACTERÍSTICAS ADICIONAIS: MULTIUSO </v>
      </c>
      <c r="Q28" s="90" t="str">
        <f>'PLANILHA DE ITENS FINAL'!T28</f>
        <v>UNID.</v>
      </c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41">
        <f>'PLANILHA DE ITENS FINAL'!AE28</f>
        <v>12.43</v>
      </c>
    </row>
    <row r="29" spans="1:28" ht="12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90" t="str">
        <f>'PLANILHA DE ITENS FINAL'!L29</f>
        <v>GRUPO 07</v>
      </c>
      <c r="M29" s="90">
        <f>'PLANILHA DE ITENS FINAL'!P29</f>
        <v>27</v>
      </c>
      <c r="N29" s="90">
        <f>'PLANILHA DE ITENS FINAL'!Q29</f>
        <v>452535</v>
      </c>
      <c r="O29" s="91" t="str">
        <f>'PLANILHA DE ITENS FINAL'!R29</f>
        <v>CONDULETE MULTIPLO 3/4” tipo “X”</v>
      </c>
      <c r="P29" s="91" t="str">
        <f>'PLANILHA DE ITENS FINAL'!S29</f>
        <v>CONDULETE, MATERIAL: ALUMÍNIO, TIPO: "X", BITOLA: 3,4 POL, CARACTERÍSTICAS ADICIONAIS: MULTIUSO, APLICAÇÃO: MANUTENÇÃO ELÉTRICA INFRAESTRUTURA, TIPO FIXAÇÃO: ROSQUEÁVEL, TIPO ROSCA: BSP, ACESSÓRIOS: TAMPA </v>
      </c>
      <c r="Q29" s="90" t="str">
        <f>'PLANILHA DE ITENS FINAL'!T29</f>
        <v>UNID.</v>
      </c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41">
        <f>'PLANILHA DE ITENS FINAL'!AE29</f>
        <v>15.983333333333334</v>
      </c>
    </row>
    <row r="30" spans="1:28" ht="12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90" t="str">
        <f>'PLANILHA DE ITENS FINAL'!L30</f>
        <v>GRUPO 06</v>
      </c>
      <c r="M30" s="90">
        <f>'PLANILHA DE ITENS FINAL'!P30</f>
        <v>28</v>
      </c>
      <c r="N30" s="90">
        <f>'PLANILHA DE ITENS FINAL'!Q30</f>
        <v>249329</v>
      </c>
      <c r="O30" s="91" t="str">
        <f>'PLANILHA DE ITENS FINAL'!R30</f>
        <v>CONE DE PVC FLEXÍVEL E REFLETIVO - LARANJA ALTURA 75 CM</v>
      </c>
      <c r="P30" s="91" t="str">
        <f>'PLANILHA DE ITENS FINAL'!S30</f>
        <v> CONE SINALIZAÇÃO, MATERIAL:PVC, ALTURA:750 MM, LARGURA BASE:360 MM, COR:LARANJA COM 3 FAIXAS BRANCAS, PESO:1,650 KG, CARACTERÍSTICAS ADICIONAIS:REFLEXIVO, FLEXÍVEL IMPACTO VEÍCULOS</v>
      </c>
      <c r="Q30" s="90" t="str">
        <f>'PLANILHA DE ITENS FINAL'!T30</f>
        <v>UNID.</v>
      </c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41">
        <f>'PLANILHA DE ITENS FINAL'!AE30</f>
        <v>40.403333333333336</v>
      </c>
    </row>
    <row r="31" spans="1:28" ht="12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90" t="str">
        <f>'PLANILHA DE ITENS FINAL'!L31</f>
        <v>GRUPO 06</v>
      </c>
      <c r="M31" s="90">
        <f>'PLANILHA DE ITENS FINAL'!P31</f>
        <v>29</v>
      </c>
      <c r="N31" s="90">
        <f>'PLANILHA DE ITENS FINAL'!Q31</f>
        <v>223766</v>
      </c>
      <c r="O31" s="91" t="str">
        <f>'PLANILHA DE ITENS FINAL'!R31</f>
        <v>CONE DE PVC PARA SINALIZAÇÃO PRETO E AMARELO ALTURA 50 CM</v>
      </c>
      <c r="P31" s="91" t="str">
        <f>'PLANILHA DE ITENS FINAL'!S31</f>
        <v> CONE SINALIZAÇÃO, MATERIAL:COMPOSTO SINTÉTICO, ALTURA:500 MM, LARGURA BASE:273 MM, COR:PRETA COM 2 FAIXAS AMARELAS, PESO:0,636 KG, CARACTERÍSTICAS ADICIONAIS:FLEXÍVEL IMPACTO VEÍCULOS</v>
      </c>
      <c r="Q31" s="90" t="str">
        <f>'PLANILHA DE ITENS FINAL'!T31</f>
        <v>UNID.</v>
      </c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41">
        <f>'PLANILHA DE ITENS FINAL'!AE31</f>
        <v>16.183333333333334</v>
      </c>
    </row>
    <row r="32" spans="1:28" ht="12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90" t="str">
        <f>'PLANILHA DE ITENS FINAL'!L32</f>
        <v>GRUPO 07</v>
      </c>
      <c r="M32" s="90">
        <f>'PLANILHA DE ITENS FINAL'!P32</f>
        <v>30</v>
      </c>
      <c r="N32" s="90">
        <f>'PLANILHA DE ITENS FINAL'!Q32</f>
        <v>245197</v>
      </c>
      <c r="O32" s="91" t="str">
        <f>'PLANILHA DE ITENS FINAL'!R32</f>
        <v>CONECTOR ELETRODUTO (ARRUELA) 1".</v>
      </c>
      <c r="P32" s="91" t="str">
        <f>'PLANILHA DE ITENS FINAL'!S32</f>
        <v>ARRUELA ELETRODUTO, MATERIAL: ALUMÍNIO, BITOLA: 1 POL, TIPO: ROSCÁVEL </v>
      </c>
      <c r="Q32" s="90" t="str">
        <f>'PLANILHA DE ITENS FINAL'!T32</f>
        <v>UNID.</v>
      </c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41">
        <f>'PLANILHA DE ITENS FINAL'!AE32</f>
        <v>5.656666666666666</v>
      </c>
    </row>
    <row r="33" spans="1:28" ht="12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90" t="str">
        <f>'PLANILHA DE ITENS FINAL'!L33</f>
        <v>GRUPO 07</v>
      </c>
      <c r="M33" s="90">
        <f>'PLANILHA DE ITENS FINAL'!P33</f>
        <v>31</v>
      </c>
      <c r="N33" s="90">
        <f>'PLANILHA DE ITENS FINAL'!Q33</f>
        <v>231553</v>
      </c>
      <c r="O33" s="91" t="str">
        <f>'PLANILHA DE ITENS FINAL'!R33</f>
        <v>CONECTOR ELETRODUTO 3/4" SEM ROSCA</v>
      </c>
      <c r="P33" s="91" t="str">
        <f>'PLANILHA DE ITENS FINAL'!S33</f>
        <v>CONECTOR ELETRODUTO, ALUMÍNIO SILÍCIO, PINTURA EPÓXI-POLIESTER, RETO, 3/4 POL., SEM ROSCA (UNIDUTTIPO CONICO P/ USO INTERNO COM ANEL DE VEDAÇÃO 3/4POL</v>
      </c>
      <c r="Q33" s="90" t="str">
        <f>'PLANILHA DE ITENS FINAL'!T33</f>
        <v>UNID.</v>
      </c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41">
        <f>'PLANILHA DE ITENS FINAL'!AE33</f>
        <v>2.1300000000000003</v>
      </c>
    </row>
    <row r="34" spans="1:28" ht="12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90" t="str">
        <f>'PLANILHA DE ITENS FINAL'!L34</f>
        <v>GRUPO 07</v>
      </c>
      <c r="M34" s="90">
        <f>'PLANILHA DE ITENS FINAL'!P34</f>
        <v>32</v>
      </c>
      <c r="N34" s="90">
        <f>'PLANILHA DE ITENS FINAL'!Q34</f>
        <v>231553</v>
      </c>
      <c r="O34" s="91" t="str">
        <f>'PLANILHA DE ITENS FINAL'!R34</f>
        <v>CONECTOR ELETRODUTO 3/4” ALUMINIO COM ROSCA</v>
      </c>
      <c r="P34" s="91" t="str">
        <f>'PLANILHA DE ITENS FINAL'!S34</f>
        <v>CONECTOR DE 3/4" EM ALUMÍNIO COM ROSCA BSP PARA CAIXA MÚLTIPLA. PRODUZIDO EM ALUMÍNIO SAE 306 DE ELEVADA RESISTÊNCIA
MECÂNICA E A CORROSÃO, ACABAMENTO PINTURA  EPOXI-POLIESTER, FORNECIDO COM 1 PARAFUSO PARA FIXAR O ELETRODUTO.</v>
      </c>
      <c r="Q34" s="90" t="str">
        <f>'PLANILHA DE ITENS FINAL'!T34</f>
        <v>UNID.</v>
      </c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41">
        <f>'PLANILHA DE ITENS FINAL'!AE34</f>
        <v>8.785</v>
      </c>
    </row>
    <row r="35" spans="1:28" ht="12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90" t="str">
        <f>'PLANILHA DE ITENS FINAL'!L35</f>
        <v>GRUPO 07</v>
      </c>
      <c r="M35" s="90">
        <f>'PLANILHA DE ITENS FINAL'!P35</f>
        <v>33</v>
      </c>
      <c r="N35" s="90">
        <f>'PLANILHA DE ITENS FINAL'!Q35</f>
        <v>250503</v>
      </c>
      <c r="O35" s="91" t="str">
        <f>'PLANILHA DE ITENS FINAL'!R35</f>
        <v>CONEXÃO ELETRODUTO - CURVA 90° - 3/4"</v>
      </c>
      <c r="P35" s="91" t="str">
        <f>'PLANILHA DE ITENS FINAL'!S35</f>
        <v> CURVA ELETRODUTO, ANGULAÇÃO:90¿, TIPO:SOLDÁVEL, MATERIAL:PVC, COR:CINZA, BITOLA:3/4 POL</v>
      </c>
      <c r="Q35" s="90" t="str">
        <f>'PLANILHA DE ITENS FINAL'!T35</f>
        <v>UNID.</v>
      </c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41">
        <f>'PLANILHA DE ITENS FINAL'!AE35</f>
        <v>9.913333333333334</v>
      </c>
    </row>
    <row r="36" spans="1:28" ht="12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90" t="str">
        <f>'PLANILHA DE ITENS FINAL'!L36</f>
        <v>GRUPO 07</v>
      </c>
      <c r="M36" s="90">
        <f>'PLANILHA DE ITENS FINAL'!P36</f>
        <v>34</v>
      </c>
      <c r="N36" s="90">
        <f>'PLANILHA DE ITENS FINAL'!Q36</f>
        <v>287737</v>
      </c>
      <c r="O36" s="91" t="str">
        <f>'PLANILHA DE ITENS FINAL'!R36</f>
        <v>CONEXÃO ELETRODUTO - CURVA 90º - 1 1/2"</v>
      </c>
      <c r="P36" s="91" t="str">
        <f>'PLANILHA DE ITENS FINAL'!S36</f>
        <v>CONEXÃO ELETRODUTO - CURVA 90° - 1 1/2" MACHO E FÊMEA, FERRO GALVANIZADO</v>
      </c>
      <c r="Q36" s="90" t="str">
        <f>'PLANILHA DE ITENS FINAL'!T36</f>
        <v>UNID.</v>
      </c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41">
        <f>'PLANILHA DE ITENS FINAL'!AE36</f>
        <v>8.293333333333335</v>
      </c>
    </row>
    <row r="37" spans="1:28" ht="12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90" t="str">
        <f>'PLANILHA DE ITENS FINAL'!L37</f>
        <v>GRUPO 07</v>
      </c>
      <c r="M37" s="90">
        <f>'PLANILHA DE ITENS FINAL'!P37</f>
        <v>35</v>
      </c>
      <c r="N37" s="90">
        <f>'PLANILHA DE ITENS FINAL'!Q37</f>
        <v>236171</v>
      </c>
      <c r="O37" s="91" t="str">
        <f>'PLANILHA DE ITENS FINAL'!R37</f>
        <v>CONEXÃO ELETRODUTO - LUVA LISA 3/4"</v>
      </c>
      <c r="P37" s="91" t="str">
        <f>'PLANILHA DE ITENS FINAL'!S37</f>
        <v> CONEXÃO ELETRODUTO, MATERIAL:ALUMÍNIO SILÍCIO, ACABAMENTO SUPERFICIAL:PINTURA EPÓXI-POLIESTER, TIPO:RETO, BITOLA:3/4 POL, APLICAÇÃO:BOX ELETRODUTO, CARACTERÍSTICAS ADICIONAIS:SEM ROSCA</v>
      </c>
      <c r="Q37" s="90" t="str">
        <f>'PLANILHA DE ITENS FINAL'!T37</f>
        <v>UNID.</v>
      </c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41">
        <f>'PLANILHA DE ITENS FINAL'!AE37</f>
        <v>1.0799999999999998</v>
      </c>
    </row>
    <row r="38" spans="1:28" ht="12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90" t="str">
        <f>'PLANILHA DE ITENS FINAL'!L38</f>
        <v>GRUPO 07</v>
      </c>
      <c r="M38" s="90">
        <f>'PLANILHA DE ITENS FINAL'!P38</f>
        <v>36</v>
      </c>
      <c r="N38" s="90">
        <f>'PLANILHA DE ITENS FINAL'!Q38</f>
        <v>250534</v>
      </c>
      <c r="O38" s="91" t="str">
        <f>'PLANILHA DE ITENS FINAL'!R38</f>
        <v>CONEXÃO ELETRODUTO - LUVA ROSCÁVEL 3/4"</v>
      </c>
      <c r="P38" s="91" t="str">
        <f>'PLANILHA DE ITENS FINAL'!S38</f>
        <v>CONEXÃO ELETRODUTO - LUVA ELETRODUTO, PVC - CLORETO DE POLIVINILA, ROSCÁVEL, 3/4 POL, CINZA </v>
      </c>
      <c r="Q38" s="90" t="str">
        <f>'PLANILHA DE ITENS FINAL'!T38</f>
        <v>UNID.</v>
      </c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41">
        <f>'PLANILHA DE ITENS FINAL'!AE38</f>
        <v>1.5999999999999999</v>
      </c>
    </row>
    <row r="39" spans="1:28" ht="12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90" t="str">
        <f>'PLANILHA DE ITENS FINAL'!L39</f>
        <v>GRUPO 01</v>
      </c>
      <c r="M39" s="90">
        <f>'PLANILHA DE ITENS FINAL'!P39</f>
        <v>37</v>
      </c>
      <c r="N39" s="90">
        <f>'PLANILHA DE ITENS FINAL'!Q39</f>
        <v>253289</v>
      </c>
      <c r="O39" s="91" t="str">
        <f>'PLANILHA DE ITENS FINAL'!R39</f>
        <v>CONEXAO HIDRAULICA - TE</v>
      </c>
      <c r="P39" s="91" t="str">
        <f>'PLANILHA DE ITENS FINAL'!S39</f>
        <v>CONEXAO HIDRAULICA, PVC - CLORETO DE POLIVINILA,TE SOLDAVEL,40X40 MM ( TE 90º COM BOLSA DE 40MM, ESGOTO)</v>
      </c>
      <c r="Q39" s="90" t="str">
        <f>'PLANILHA DE ITENS FINAL'!T39</f>
        <v>UNID.</v>
      </c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41">
        <f>'PLANILHA DE ITENS FINAL'!AE39</f>
        <v>1.335</v>
      </c>
    </row>
    <row r="40" spans="1:28" ht="12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90" t="str">
        <f>'PLANILHA DE ITENS FINAL'!L40</f>
        <v>GRUPO 06</v>
      </c>
      <c r="M40" s="90">
        <f>'PLANILHA DE ITENS FINAL'!P40</f>
        <v>38</v>
      </c>
      <c r="N40" s="90">
        <f>'PLANILHA DE ITENS FINAL'!Q40</f>
        <v>271213</v>
      </c>
      <c r="O40" s="91" t="str">
        <f>'PLANILHA DE ITENS FINAL'!R40</f>
        <v>CORRENTE PLÁSTICA ZEBRADA</v>
      </c>
      <c r="P40" s="91" t="str">
        <f>'PLANILHA DE ITENS FINAL'!S40</f>
        <v>CORRENTE PLÁSTICO ELO PEQUENO PRETO E AMARELO. TAMANHO DO ELO: 4CM X 2CM X 6MM. - EMBALAGEM COM 10 METROS.</v>
      </c>
      <c r="Q40" s="90" t="str">
        <f>'PLANILHA DE ITENS FINAL'!T40</f>
        <v>UNID.</v>
      </c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41">
        <f>'PLANILHA DE ITENS FINAL'!AE40</f>
        <v>67.9</v>
      </c>
    </row>
    <row r="41" spans="1:28" ht="12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90" t="str">
        <f>'PLANILHA DE ITENS FINAL'!L41</f>
        <v>GRUPO 01</v>
      </c>
      <c r="M41" s="90">
        <f>'PLANILHA DE ITENS FINAL'!P41</f>
        <v>39</v>
      </c>
      <c r="N41" s="90">
        <f>'PLANILHA DE ITENS FINAL'!Q41</f>
        <v>411841</v>
      </c>
      <c r="O41" s="91" t="str">
        <f>'PLANILHA DE ITENS FINAL'!R41</f>
        <v>COTOVELO PVC (JOELHO SOLDÁVEL), 20MM, 1/2 POL.</v>
      </c>
      <c r="P41" s="91" t="str">
        <f>'PLANILHA DE ITENS FINAL'!S41</f>
        <v>CONEXÃO HIDRÁULICA, MATERIAL: PVC - CLORETO DE POLIVINILA, TIPO: JOELHO 90°, TIPO FIXAÇÃO: SOLDÁVEL, BITOLA II: 20 MM X 1,2 POL </v>
      </c>
      <c r="Q41" s="90" t="str">
        <f>'PLANILHA DE ITENS FINAL'!T41</f>
        <v>UNID.</v>
      </c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41">
        <f>'PLANILHA DE ITENS FINAL'!AE41</f>
        <v>0.9733333333333333</v>
      </c>
    </row>
    <row r="42" spans="1:28" ht="12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90" t="str">
        <f>'PLANILHA DE ITENS FINAL'!L42</f>
        <v>GRUPO 01</v>
      </c>
      <c r="M42" s="90">
        <f>'PLANILHA DE ITENS FINAL'!P42</f>
        <v>40</v>
      </c>
      <c r="N42" s="90">
        <f>'PLANILHA DE ITENS FINAL'!Q42</f>
        <v>396992</v>
      </c>
      <c r="O42" s="91" t="str">
        <f>'PLANILHA DE ITENS FINAL'!R42</f>
        <v>COTOVELO PVC (JOELHO SOLDÁVEL), 25MM, 3/4 POL.</v>
      </c>
      <c r="P42" s="91" t="str">
        <f>'PLANILHA DE ITENS FINAL'!S42</f>
        <v>CONEXÃO HIDRÁULICA, MATERIAL: PVC - CLORETO DE POLIVINILA, TIPO: JOELHO 90°, TIPO FIXAÇÃO: SOLDÁVEL, BITOLA I: 25 MM X 3,4 POL </v>
      </c>
      <c r="Q42" s="90" t="str">
        <f>'PLANILHA DE ITENS FINAL'!T42</f>
        <v>UNID.</v>
      </c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41">
        <f>'PLANILHA DE ITENS FINAL'!AE42</f>
        <v>1.79</v>
      </c>
    </row>
    <row r="43" spans="1:28" ht="12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90" t="str">
        <f>'PLANILHA DE ITENS FINAL'!L43</f>
        <v>GRUPO 01</v>
      </c>
      <c r="M43" s="90">
        <f>'PLANILHA DE ITENS FINAL'!P43</f>
        <v>41</v>
      </c>
      <c r="N43" s="90">
        <f>'PLANILHA DE ITENS FINAL'!Q43</f>
        <v>102598</v>
      </c>
      <c r="O43" s="91" t="str">
        <f>'PLANILHA DE ITENS FINAL'!R43</f>
        <v>DESENTUPIDOR MANUAL PVC TIPO BOMBA</v>
      </c>
      <c r="P43" s="91" t="str">
        <f>'PLANILHA DE ITENS FINAL'!S43</f>
        <v>DESENTUPIDOR MANUAL PVC TIPO BOMBA DE SUCÇÃO, DIÂMETRO DA PONTA DO DESENTUPIDO: 180 MM COMPRIMENTO TOTAL: 500 MM </v>
      </c>
      <c r="Q43" s="90" t="str">
        <f>'PLANILHA DE ITENS FINAL'!T43</f>
        <v>UNID.</v>
      </c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41">
        <f>'PLANILHA DE ITENS FINAL'!AE43</f>
        <v>52.89333333333334</v>
      </c>
    </row>
    <row r="44" spans="1:28" ht="12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90" t="str">
        <f>'PLANILHA DE ITENS FINAL'!L44</f>
        <v>GRUPO 07</v>
      </c>
      <c r="M44" s="90">
        <f>'PLANILHA DE ITENS FINAL'!P44</f>
        <v>42</v>
      </c>
      <c r="N44" s="90">
        <f>'PLANILHA DE ITENS FINAL'!Q44</f>
        <v>436241</v>
      </c>
      <c r="O44" s="91" t="str">
        <f>'PLANILHA DE ITENS FINAL'!R44</f>
        <v>ELETRODUTO AÇO GALVANIZADO 1''</v>
      </c>
      <c r="P44" s="91" t="str">
        <f>'PLANILHA DE ITENS FINAL'!S44</f>
        <v>ELETRODUTO AÇO GALVANIZADO 1” DIÂMETRO, LINHA LEVE, COM UMA LUVA E PROTETOR DE ROSCA, EM BARRAS DE 3 METROS, ESPESSURA DA PAREDE DE NO MÍNIMO 1MM, PARA INSTALAÇÕES ELÉTRICAS.</v>
      </c>
      <c r="Q44" s="90" t="str">
        <f>'PLANILHA DE ITENS FINAL'!T44</f>
        <v>UNID.</v>
      </c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41">
        <f>'PLANILHA DE ITENS FINAL'!AE44</f>
        <v>28.973333333333333</v>
      </c>
    </row>
    <row r="45" spans="1:28" ht="12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90" t="str">
        <f>'PLANILHA DE ITENS FINAL'!L45</f>
        <v>GRUPO 07</v>
      </c>
      <c r="M45" s="90">
        <f>'PLANILHA DE ITENS FINAL'!P45</f>
        <v>43</v>
      </c>
      <c r="N45" s="90">
        <f>'PLANILHA DE ITENS FINAL'!Q45</f>
        <v>321983</v>
      </c>
      <c r="O45" s="91" t="str">
        <f>'PLANILHA DE ITENS FINAL'!R45</f>
        <v>ELETRODUTO AÇO GALVANIZADO 1/2"</v>
      </c>
      <c r="P45" s="91" t="str">
        <f>'PLANILHA DE ITENS FINAL'!S45</f>
        <v>ELETRODUTO/CONDUÍTE METÁLICO RÍGIDO (BARRA DE CANO GALVANIZADO 3 M, COM CONDUÍTE DE FERRO DE 1/2 POL) </v>
      </c>
      <c r="Q45" s="90" t="str">
        <f>'PLANILHA DE ITENS FINAL'!T45</f>
        <v>BARRA C/3M</v>
      </c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41">
        <f>'PLANILHA DE ITENS FINAL'!AE45</f>
        <v>14.713333333333333</v>
      </c>
    </row>
    <row r="46" spans="1:28" ht="12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90" t="str">
        <f>'PLANILHA DE ITENS FINAL'!L46</f>
        <v>GRUPO 07</v>
      </c>
      <c r="M46" s="90">
        <f>'PLANILHA DE ITENS FINAL'!P46</f>
        <v>44</v>
      </c>
      <c r="N46" s="90">
        <f>'PLANILHA DE ITENS FINAL'!Q46</f>
        <v>424165</v>
      </c>
      <c r="O46" s="91" t="str">
        <f>'PLANILHA DE ITENS FINAL'!R46</f>
        <v>ELETRODUTO AÇO GALVANIZADO 3/4''</v>
      </c>
      <c r="P46" s="91" t="str">
        <f>'PLANILHA DE ITENS FINAL'!S46</f>
        <v>ELETRODUTO AÇO GALVANIZADO ¾'' DIÂMETRO, LINHA LEVE, COM UMA LUVA E PROTETOR DE ROSCA, EM BARRAS DE 3 METROS, ESPESSURA DA PAREDE DE NO MÍNIMO 1MM, PARA INSTALAÇÕES ELÉTRICAS.</v>
      </c>
      <c r="Q46" s="90" t="str">
        <f>'PLANILHA DE ITENS FINAL'!T46</f>
        <v>UNID.</v>
      </c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41">
        <f>'PLANILHA DE ITENS FINAL'!AE46</f>
        <v>14.420000000000002</v>
      </c>
    </row>
    <row r="47" spans="1:28" ht="12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90" t="str">
        <f>'PLANILHA DE ITENS FINAL'!L47</f>
        <v>GRUPO 07</v>
      </c>
      <c r="M47" s="90">
        <f>'PLANILHA DE ITENS FINAL'!P47</f>
        <v>45</v>
      </c>
      <c r="N47" s="90">
        <f>'PLANILHA DE ITENS FINAL'!Q47</f>
        <v>394407</v>
      </c>
      <c r="O47" s="91" t="str">
        <f>'PLANILHA DE ITENS FINAL'!R47</f>
        <v>ELETRODUTO, PVC, 1", RÍGIDO</v>
      </c>
      <c r="P47" s="91" t="str">
        <f>'PLANILHA DE ITENS FINAL'!S47</f>
        <v>ELETRODUTO, PVC, RÍGIDO, 1 POL, PRETO OU CINZA, COM ROSCA, MATERIAL ANTICHAMA, BARRA COM 3 METROS.</v>
      </c>
      <c r="Q47" s="90" t="str">
        <f>'PLANILHA DE ITENS FINAL'!T47</f>
        <v>BARRA C/3M</v>
      </c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41">
        <f>'PLANILHA DE ITENS FINAL'!AE47</f>
        <v>18.19</v>
      </c>
    </row>
    <row r="48" spans="1:28" ht="12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90" t="str">
        <f>'PLANILHA DE ITENS FINAL'!L48</f>
        <v>GRUPO 07</v>
      </c>
      <c r="M48" s="90">
        <f>'PLANILHA DE ITENS FINAL'!P48</f>
        <v>46</v>
      </c>
      <c r="N48" s="90">
        <f>'PLANILHA DE ITENS FINAL'!Q48</f>
        <v>384302</v>
      </c>
      <c r="O48" s="91" t="str">
        <f>'PLANILHA DE ITENS FINAL'!R48</f>
        <v>ELETRODUTO, PVC, 3/4", FLEXÍVEL</v>
      </c>
      <c r="P48" s="91" t="str">
        <f>'PLANILHA DE ITENS FINAL'!S48</f>
        <v>ELETRODUTO, MATERIAL: PVC, TIPO: FLEXÍVEL CORRUGADO, COR: AMARELA, DIÂMETRO NOMINAL: 3,4 POL</v>
      </c>
      <c r="Q48" s="90" t="str">
        <f>'PLANILHA DE ITENS FINAL'!T48</f>
        <v>Rolo 50 metros</v>
      </c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41">
        <f>'PLANILHA DE ITENS FINAL'!AE48</f>
        <v>50.94</v>
      </c>
    </row>
    <row r="49" spans="1:28" ht="12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90" t="str">
        <f>'PLANILHA DE ITENS FINAL'!L49</f>
        <v>GRUPO 07</v>
      </c>
      <c r="M49" s="90">
        <f>'PLANILHA DE ITENS FINAL'!P49</f>
        <v>47</v>
      </c>
      <c r="N49" s="90">
        <f>'PLANILHA DE ITENS FINAL'!Q49</f>
        <v>327947</v>
      </c>
      <c r="O49" s="91" t="str">
        <f>'PLANILHA DE ITENS FINAL'!R49</f>
        <v>ELETRODUTO, PVC, 3/4", RÍGIDO</v>
      </c>
      <c r="P49" s="91" t="str">
        <f>'PLANILHA DE ITENS FINAL'!S49</f>
        <v>ELETRODUTO, PVC, RÍGIDO, 3/4", POL, PRETO OU CINZA, COM ROSCA, MATERIAL ANTICHAMA, BARRA COM 3 METROS.</v>
      </c>
      <c r="Q49" s="90" t="str">
        <f>'PLANILHA DE ITENS FINAL'!T49</f>
        <v>BARRA C/3M</v>
      </c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41">
        <f>'PLANILHA DE ITENS FINAL'!AE49</f>
        <v>15.089999999999998</v>
      </c>
    </row>
    <row r="50" spans="1:28" ht="12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90" t="str">
        <f>'PLANILHA DE ITENS FINAL'!L50</f>
        <v>GRUPO 01</v>
      </c>
      <c r="M50" s="90">
        <f>'PLANILHA DE ITENS FINAL'!P50</f>
        <v>48</v>
      </c>
      <c r="N50" s="90">
        <f>'PLANILHA DE ITENS FINAL'!Q50</f>
        <v>352273</v>
      </c>
      <c r="O50" s="91" t="str">
        <f>'PLANILHA DE ITENS FINAL'!R50</f>
        <v>ENGATE HIDRÁULICO PVC 1/2"</v>
      </c>
      <c r="P50" s="91" t="str">
        <f>'PLANILHA DE ITENS FINAL'!S50</f>
        <v>ENGATE HIDRÁULICO, MATERIAL PVC FLEXÍVEL, BITOLA 1/2 POL, COMPRIMENTO DE 40 CM, COM ANEL DE VEDAÇÃO NAS EXTREMIDADES. APLICAÇÃO INSTALAÇÕES PREDIAIS DE ÁGUA FRIA. </v>
      </c>
      <c r="Q50" s="90" t="str">
        <f>'PLANILHA DE ITENS FINAL'!T50</f>
        <v>UNID.</v>
      </c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41">
        <f>'PLANILHA DE ITENS FINAL'!AE50</f>
        <v>9.43</v>
      </c>
    </row>
    <row r="51" spans="1:28" ht="12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90" t="str">
        <f>'PLANILHA DE ITENS FINAL'!L51</f>
        <v>GRUPO 01</v>
      </c>
      <c r="M51" s="90">
        <f>'PLANILHA DE ITENS FINAL'!P51</f>
        <v>49</v>
      </c>
      <c r="N51" s="90">
        <f>'PLANILHA DE ITENS FINAL'!Q51</f>
        <v>389890</v>
      </c>
      <c r="O51" s="91" t="str">
        <f>'PLANILHA DE ITENS FINAL'!R51</f>
        <v>ESPUMA EXPANSÍVEL POLIURETANO 500 ML</v>
      </c>
      <c r="P51" s="91" t="str">
        <f>'PLANILHA DE ITENS FINAL'!S51</f>
        <v>ESPUMA, MATERIAL POLIURETANO, ASPECTO FÍSICO SPRAY, APLICAÇÃO VEDAÇÃO SUPERFÍCIES LISAS E POROSAS, CARACTERÍSTICAS ADICIONAIS EXPANSIVA</v>
      </c>
      <c r="Q51" s="90" t="str">
        <f>'PLANILHA DE ITENS FINAL'!T51</f>
        <v>TUBO 500 ML</v>
      </c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41">
        <f>'PLANILHA DE ITENS FINAL'!AE51</f>
        <v>16.72</v>
      </c>
    </row>
    <row r="52" spans="1:28" ht="12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90" t="str">
        <f>'PLANILHA DE ITENS FINAL'!L52</f>
        <v>GRUPO 06</v>
      </c>
      <c r="M52" s="90">
        <f>'PLANILHA DE ITENS FINAL'!P52</f>
        <v>50</v>
      </c>
      <c r="N52" s="90">
        <f>'PLANILHA DE ITENS FINAL'!Q52</f>
        <v>232636</v>
      </c>
      <c r="O52" s="91" t="str">
        <f>'PLANILHA DE ITENS FINAL'!R52</f>
        <v>FAIXA REFLETIVA - ADESIVA</v>
      </c>
      <c r="P52" s="91" t="str">
        <f>'PLANILHA DE ITENS FINAL'!S52</f>
        <v>FITA ADESIVA - REFLETIVA - FORMATO FAIXA. TAMANHO 5CMX30CM. COR: BRANCO / VERMELHO  (15CM BRANCA, 15 CM VERMELHA)</v>
      </c>
      <c r="Q52" s="90" t="str">
        <f>'PLANILHA DE ITENS FINAL'!T52</f>
        <v>UNID.</v>
      </c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41">
        <f>'PLANILHA DE ITENS FINAL'!AE52</f>
        <v>3.4</v>
      </c>
    </row>
    <row r="53" spans="1:28" ht="12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90" t="str">
        <f>'PLANILHA DE ITENS FINAL'!L53</f>
        <v>GRUPO 05</v>
      </c>
      <c r="M53" s="90">
        <f>'PLANILHA DE ITENS FINAL'!P53</f>
        <v>51</v>
      </c>
      <c r="N53" s="90">
        <f>'PLANILHA DE ITENS FINAL'!Q53</f>
        <v>310940</v>
      </c>
      <c r="O53" s="91" t="str">
        <f>'PLANILHA DE ITENS FINAL'!R53</f>
        <v>FECHADURA DIVISÓRIA</v>
      </c>
      <c r="P53" s="91" t="str">
        <f>'PLANILHA DE ITENS FINAL'!S53</f>
        <v>FECHADURA, MATERIAL CAIXA LATÃO, MATERIAL TAMPA METAL CROMADO, MATERIAL LINGUETA LATÃO, CARACTERÍSTICAS ADICIONAIS C/ CHAVE, CHAVE UM LADO E PINO DO OUTRO, TIPO TUBULAR, APLICAÇÃO PORTA DE DIVISÓRIA, COMPRIMENTO LINGUETA 90</v>
      </c>
      <c r="Q53" s="90" t="str">
        <f>'PLANILHA DE ITENS FINAL'!T53</f>
        <v>CONJUNTO</v>
      </c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41">
        <f>'PLANILHA DE ITENS FINAL'!AE53</f>
        <v>52.46333333333333</v>
      </c>
    </row>
    <row r="54" spans="1:28" ht="12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90" t="str">
        <f>'PLANILHA DE ITENS FINAL'!L54</f>
        <v>GRUPO 05</v>
      </c>
      <c r="M54" s="90">
        <f>'PLANILHA DE ITENS FINAL'!P54</f>
        <v>52</v>
      </c>
      <c r="N54" s="90">
        <f>'PLANILHA DE ITENS FINAL'!Q54</f>
        <v>342822</v>
      </c>
      <c r="O54" s="91" t="str">
        <f>'PLANILHA DE ITENS FINAL'!R54</f>
        <v>FECHADURA ENTRADA 40MM</v>
      </c>
      <c r="P54" s="91" t="str">
        <f>'PLANILHA DE ITENS FINAL'!S54</f>
        <v>FECHADURA,TAMANHO DA MÁQUINA 40 MM, MATERIAL AÇO, MATERIAL TAMPA METAL CROMADO, MAÇANETA TIPO ALAVANCA, COM ESPELHO,  CARACTERÍSTICAS ADICIONAIS C/ DUAS CHAVES, DIMENSÕES APROXIMADAS: ALTURA 19 CM, LARGURA 4.5 CM, COMPRIMENTO 9.8 CM, PESO 700 GRAMAS.</v>
      </c>
      <c r="Q54" s="90" t="str">
        <f>'PLANILHA DE ITENS FINAL'!T54</f>
        <v>CONJUNTO</v>
      </c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41">
        <f>'PLANILHA DE ITENS FINAL'!AE54</f>
        <v>36.99666666666667</v>
      </c>
    </row>
    <row r="55" spans="1:28" ht="12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90" t="str">
        <f>'PLANILHA DE ITENS FINAL'!L55</f>
        <v>GRUPO 05</v>
      </c>
      <c r="M55" s="90">
        <f>'PLANILHA DE ITENS FINAL'!P55</f>
        <v>53</v>
      </c>
      <c r="N55" s="90">
        <f>'PLANILHA DE ITENS FINAL'!Q55</f>
        <v>340592</v>
      </c>
      <c r="O55" s="91" t="str">
        <f>'PLANILHA DE ITENS FINAL'!R55</f>
        <v>FECHADURA EXTERNA 21MM - SERRALHEIRO</v>
      </c>
      <c r="P55" s="91" t="str">
        <f>'PLANILHA DE ITENS FINAL'!S55</f>
        <v>FECHADURA PORTA DE ENTRADA, MÁQUINA 21MM, COM DUAS CHAVES, TRINCO REVERSÍVEL PARA ESQUERDA E DIREITA, ACIONAMENTO DO TRINCO COM A CHAVE, DISTÂNCIA DE BROCA 21 MM, MAÇANETA EM ALUMÍNIO, ESPELHO EM AÇO INOXIDÁVEL,CORPO DA MÁQUINA BLINDADA. CILINDRO:ZAMAZ COM PINOS E CHAVES DE LATÃO. </v>
      </c>
      <c r="Q55" s="90" t="str">
        <f>'PLANILHA DE ITENS FINAL'!T55</f>
        <v>CONJUNTO</v>
      </c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41">
        <f>'PLANILHA DE ITENS FINAL'!AE55</f>
        <v>29.433333333333334</v>
      </c>
    </row>
    <row r="56" spans="1:28" ht="12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90" t="str">
        <f>'PLANILHA DE ITENS FINAL'!L56</f>
        <v>GRUPO 05</v>
      </c>
      <c r="M56" s="90">
        <f>'PLANILHA DE ITENS FINAL'!P56</f>
        <v>54</v>
      </c>
      <c r="N56" s="90">
        <f>'PLANILHA DE ITENS FINAL'!Q56</f>
        <v>356995</v>
      </c>
      <c r="O56" s="91" t="str">
        <f>'PLANILHA DE ITENS FINAL'!R56</f>
        <v>FECHADURA PARA PORTA DE BANHEIRO</v>
      </c>
      <c r="P56" s="91" t="str">
        <f>'PLANILHA DE ITENS FINAL'!S56</f>
        <v>FECHADURA, LATÃO, MAÇANETA TIPO ALAVANCA, SIMPLES, PORTA BANHEIRO, 8 CM, 12 CM, 12 MM</v>
      </c>
      <c r="Q56" s="90" t="str">
        <f>'PLANILHA DE ITENS FINAL'!T56</f>
        <v>CONJUNTO</v>
      </c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41">
        <f>'PLANILHA DE ITENS FINAL'!AE56</f>
        <v>23.733333333333334</v>
      </c>
    </row>
    <row r="57" spans="1:28" ht="12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90" t="str">
        <f>'PLANILHA DE ITENS FINAL'!L57</f>
        <v>GRUPO 01</v>
      </c>
      <c r="M57" s="90">
        <f>'PLANILHA DE ITENS FINAL'!P57</f>
        <v>55</v>
      </c>
      <c r="N57" s="90">
        <f>'PLANILHA DE ITENS FINAL'!Q57</f>
        <v>404487</v>
      </c>
      <c r="O57" s="91" t="str">
        <f>'PLANILHA DE ITENS FINAL'!R57</f>
        <v>FILTRO PURIFICADOR DE ÁGUA</v>
      </c>
      <c r="P57" s="91" t="str">
        <f>'PLANILHA DE ITENS FINAL'!S57</f>
        <v>FILTRO PURIFICAÇÃO ÁGUA, MATERIAL: ELEMENTO TRIPLA FILTRAÇÃO, VAZÃO: 50 L,H, CARACTERÍSTICAS ADICIONAIS: MANTA POLIPROPILENO,DOLOMITA,CARVÃO ATIVADO PRATA, APLICAÇÃO: PURIFICADOR ÁGUA LIBELL ACQUA FLEX, PRESSÃO MÁXIMA: 4 KGF,CM2 </v>
      </c>
      <c r="Q57" s="90" t="str">
        <f>'PLANILHA DE ITENS FINAL'!T57</f>
        <v>UNID.</v>
      </c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41">
        <f>'PLANILHA DE ITENS FINAL'!AE57</f>
        <v>39.406666666666666</v>
      </c>
    </row>
    <row r="58" spans="1:28" ht="12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90" t="str">
        <f>'PLANILHA DE ITENS FINAL'!L58</f>
        <v>GRUPO 01</v>
      </c>
      <c r="M58" s="90">
        <f>'PLANILHA DE ITENS FINAL'!P58</f>
        <v>56</v>
      </c>
      <c r="N58" s="90">
        <f>'PLANILHA DE ITENS FINAL'!Q58</f>
        <v>298647</v>
      </c>
      <c r="O58" s="91" t="str">
        <f>'PLANILHA DE ITENS FINAL'!R58</f>
        <v>FITA ANTIDERRAPANTE</v>
      </c>
      <c r="P58" s="91" t="str">
        <f>'PLANILHA DE ITENS FINAL'!S58</f>
        <v>FITA ANTIDERRAPANTE FEITA DE RESINA Á BASE DE VINIL, ADESIVO A BASE DE BORRACHA SINTÉTICA, GRÃO ABRASIVO E PAPEL. 50MM X 20M</v>
      </c>
      <c r="Q58" s="90" t="str">
        <f>'PLANILHA DE ITENS FINAL'!T58</f>
        <v>ROLO 20 M</v>
      </c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41">
        <f>'PLANILHA DE ITENS FINAL'!AE58</f>
        <v>67.05</v>
      </c>
    </row>
    <row r="59" spans="1:28" ht="12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90" t="str">
        <f>'PLANILHA DE ITENS FINAL'!L59</f>
        <v>GRUPO 01</v>
      </c>
      <c r="M59" s="90">
        <f>'PLANILHA DE ITENS FINAL'!P59</f>
        <v>57</v>
      </c>
      <c r="N59" s="90">
        <f>'PLANILHA DE ITENS FINAL'!Q59</f>
        <v>319589</v>
      </c>
      <c r="O59" s="91" t="str">
        <f>'PLANILHA DE ITENS FINAL'!R59</f>
        <v>FITA VEDA ROSCA</v>
      </c>
      <c r="P59" s="91" t="str">
        <f>'PLANILHA DE ITENS FINAL'!S59</f>
        <v>FITA VEDA ROSCA, MATERIAL: TEFLON, COMPRIMENTO: 50 M, LARGURA: 18 MM </v>
      </c>
      <c r="Q59" s="90" t="str">
        <f>'PLANILHA DE ITENS FINAL'!T59</f>
        <v>ROLO 50M</v>
      </c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41">
        <f>'PLANILHA DE ITENS FINAL'!AE59</f>
        <v>8.546666666666667</v>
      </c>
    </row>
    <row r="60" spans="1:28" ht="12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90" t="str">
        <f>'PLANILHA DE ITENS FINAL'!L60</f>
        <v>GRUPO 06</v>
      </c>
      <c r="M60" s="90">
        <f>'PLANILHA DE ITENS FINAL'!P60</f>
        <v>58</v>
      </c>
      <c r="N60" s="90">
        <f>'PLANILHA DE ITENS FINAL'!Q60</f>
        <v>354868</v>
      </c>
      <c r="O60" s="91" t="str">
        <f>'PLANILHA DE ITENS FINAL'!R60</f>
        <v>FITA ZEBRADA - SEM ADESIVO</v>
      </c>
      <c r="P60" s="91" t="str">
        <f>'PLANILHA DE ITENS FINAL'!S60</f>
        <v>FITA ZEBRADA PRETA E AMARELA - 100M X 70MM. FITA PLÁSTICA COLORIDA LEVE, RESISTENTE, DOBRÁVEIS E DE FÁCIL INSTALAÇÃO. UTILIZADA INTERNA E EXTERNAMENTE NA SINALIZAÇÃO, INTERDIÇÃO, BALIZAMENTO OU DEMARCAÇÃO EM GERAL, POR INDÚSTRIAS, CONSTRUTORAS, TRANSPORTES, ORGÕES PÚBLICOS OU EMPRESAS QUE REALIZAM TRABALHOS EXTERNOS. INDICADO PARA AS SEGUINTES ATIVIDADES: CONSTRUÇÃO CIVIL</v>
      </c>
      <c r="Q60" s="90" t="str">
        <f>'PLANILHA DE ITENS FINAL'!T60</f>
        <v>ROLO 100M</v>
      </c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41">
        <f>'PLANILHA DE ITENS FINAL'!AE60</f>
        <v>8.756666666666668</v>
      </c>
    </row>
    <row r="61" spans="1:28" ht="1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90" t="str">
        <f>'PLANILHA DE ITENS FINAL'!L61</f>
        <v>GRUPO 05</v>
      </c>
      <c r="M61" s="90">
        <f>'PLANILHA DE ITENS FINAL'!P61</f>
        <v>59</v>
      </c>
      <c r="N61" s="90">
        <f>'PLANILHA DE ITENS FINAL'!Q61</f>
        <v>284067</v>
      </c>
      <c r="O61" s="91" t="str">
        <f>'PLANILHA DE ITENS FINAL'!R61</f>
        <v>IDENTIFICADOR DE CHAVES (CHAVEIRO)</v>
      </c>
      <c r="P61" s="91" t="str">
        <f>'PLANILHA DE ITENS FINAL'!S61</f>
        <v>CHAVEIRO, PLÁSTICO, RETANGULAR, 5.80 X 2.60 X 0.50CM, SORTIDA, IDENTIFICAÇÃO DE CHAVES, TIPO CAIXA, ETIQUETA INTERNA DE PAPEL. EMBALAGEM COM 24 UNIDADES</v>
      </c>
      <c r="Q61" s="90" t="str">
        <f>'PLANILHA DE ITENS FINAL'!T61</f>
        <v>POTE 120 UNIDADES</v>
      </c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41">
        <f>'PLANILHA DE ITENS FINAL'!AE61</f>
        <v>48.01333333333334</v>
      </c>
    </row>
    <row r="62" spans="1:28" ht="1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90" t="str">
        <f>'PLANILHA DE ITENS FINAL'!L62</f>
        <v>GRUPO 01</v>
      </c>
      <c r="M62" s="90">
        <f>'PLANILHA DE ITENS FINAL'!P62</f>
        <v>60</v>
      </c>
      <c r="N62" s="90">
        <f>'PLANILHA DE ITENS FINAL'!Q62</f>
        <v>250499</v>
      </c>
      <c r="O62" s="91" t="str">
        <f>'PLANILHA DE ITENS FINAL'!R62</f>
        <v>LIXA D'AGUA  100</v>
      </c>
      <c r="P62" s="91" t="str">
        <f>'PLANILHA DE ITENS FINAL'!S62</f>
        <v>LIXA, CARBURETO SILICIO, LIXA D'AGUA, TIPO GRAO 100, FOLHA 225 X 275 MM</v>
      </c>
      <c r="Q62" s="90" t="str">
        <f>'PLANILHA DE ITENS FINAL'!T62</f>
        <v>FOLHA</v>
      </c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41">
        <f>'PLANILHA DE ITENS FINAL'!AE62</f>
        <v>0.5166666666666667</v>
      </c>
    </row>
    <row r="63" spans="1:28" ht="1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90" t="str">
        <f>'PLANILHA DE ITENS FINAL'!L63</f>
        <v>GRUPO 01</v>
      </c>
      <c r="M63" s="90">
        <f>'PLANILHA DE ITENS FINAL'!P63</f>
        <v>61</v>
      </c>
      <c r="N63" s="90">
        <f>'PLANILHA DE ITENS FINAL'!Q63</f>
        <v>231493</v>
      </c>
      <c r="O63" s="91" t="str">
        <f>'PLANILHA DE ITENS FINAL'!R63</f>
        <v>LIXA D'AGUA  220</v>
      </c>
      <c r="P63" s="91" t="str">
        <f>'PLANILHA DE ITENS FINAL'!S63</f>
        <v>LIXA, MATERIAL: CARBURETO SILÍCIO, TIPO: LIXA D'ÁGUA, APRESENTAÇÃO: FOLHA, TIPO GRÃO: 220, COMPRIMENTO: 275 MM, LARGURA: 225 MM </v>
      </c>
      <c r="Q63" s="90" t="str">
        <f>'PLANILHA DE ITENS FINAL'!T63</f>
        <v>FOLHA</v>
      </c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41">
        <f>'PLANILHA DE ITENS FINAL'!AE63</f>
        <v>0.8466666666666667</v>
      </c>
    </row>
    <row r="64" spans="1:28" ht="1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90" t="str">
        <f>'PLANILHA DE ITENS FINAL'!L64</f>
        <v>GRUPO 01</v>
      </c>
      <c r="M64" s="90">
        <f>'PLANILHA DE ITENS FINAL'!P64</f>
        <v>62</v>
      </c>
      <c r="N64" s="90">
        <f>'PLANILHA DE ITENS FINAL'!Q64</f>
        <v>231497</v>
      </c>
      <c r="O64" s="91" t="str">
        <f>'PLANILHA DE ITENS FINAL'!R64</f>
        <v>LIXA D'AGUA  400</v>
      </c>
      <c r="P64" s="91" t="str">
        <f>'PLANILHA DE ITENS FINAL'!S64</f>
        <v>LIXA, MATERIAL: CARBURETO SILÍCIO, TIPO: LIXA D'ÁGUA, APRESENTAÇÃO: FOLHA, TIPO GRÃO: 400, COMPRIMENTO: 275 MM, LARGURA: 225 MM </v>
      </c>
      <c r="Q64" s="90" t="str">
        <f>'PLANILHA DE ITENS FINAL'!T64</f>
        <v>FOLHA</v>
      </c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41">
        <f>'PLANILHA DE ITENS FINAL'!AE64</f>
        <v>0.9900000000000001</v>
      </c>
    </row>
    <row r="65" spans="1:28" ht="1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90" t="str">
        <f>'PLANILHA DE ITENS FINAL'!L65</f>
        <v>GRUPO 01</v>
      </c>
      <c r="M65" s="90">
        <f>'PLANILHA DE ITENS FINAL'!P65</f>
        <v>63</v>
      </c>
      <c r="N65" s="90">
        <f>'PLANILHA DE ITENS FINAL'!Q65</f>
        <v>326381</v>
      </c>
      <c r="O65" s="91" t="str">
        <f>'PLANILHA DE ITENS FINAL'!R65</f>
        <v>LIXA D'AGUA  800</v>
      </c>
      <c r="P65" s="91" t="str">
        <f>'PLANILHA DE ITENS FINAL'!S65</f>
        <v>LIXA, MATERIAL: CARBURETO SILÍCIO, TIPO: LIXA D'ÁGUA, APRESENTAÇÃO: DISCO, TIPO GRÃO: 800, DIÂMETRO: 203 MM, CARACTERÍSTICAS ADICIONAIS: COSTADO NÃO ADESIVO, NORMA TÉCNICA: P2500 MET EUROPÉIA </v>
      </c>
      <c r="Q65" s="90" t="str">
        <f>'PLANILHA DE ITENS FINAL'!T65</f>
        <v>FOLHA</v>
      </c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41">
        <f>'PLANILHA DE ITENS FINAL'!AE65</f>
        <v>1.63</v>
      </c>
    </row>
    <row r="66" spans="1:28" ht="12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90" t="str">
        <f>'PLANILHA DE ITENS FINAL'!L66</f>
        <v>GRUPO 01</v>
      </c>
      <c r="M66" s="90">
        <f>'PLANILHA DE ITENS FINAL'!P66</f>
        <v>64</v>
      </c>
      <c r="N66" s="90">
        <f>'PLANILHA DE ITENS FINAL'!Q66</f>
        <v>401811</v>
      </c>
      <c r="O66" s="91" t="str">
        <f>'PLANILHA DE ITENS FINAL'!R66</f>
        <v>LIXA D'AGUA 1200</v>
      </c>
      <c r="P66" s="91" t="str">
        <f>'PLANILHA DE ITENS FINAL'!S66</f>
        <v>LIXA, MATERIAL: CARBURETO SILÍCIO, TIPO: LIXA D'ÁGUA, APRESENTAÇÃO: FOLHA, TIPO GRÃO: 1200, COMPRIMENTO: 275 MM, LARGURA: 225 MM, TIPO COSTADO: PANO </v>
      </c>
      <c r="Q66" s="90" t="str">
        <f>'PLANILHA DE ITENS FINAL'!T66</f>
        <v>FOLHA</v>
      </c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41">
        <f>'PLANILHA DE ITENS FINAL'!AE66</f>
        <v>1.9066666666666665</v>
      </c>
    </row>
    <row r="67" spans="1:28" ht="12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90" t="str">
        <f>'PLANILHA DE ITENS FINAL'!L67</f>
        <v>GRUPO 01</v>
      </c>
      <c r="M67" s="90">
        <f>'PLANILHA DE ITENS FINAL'!P67</f>
        <v>65</v>
      </c>
      <c r="N67" s="90">
        <f>'PLANILHA DE ITENS FINAL'!Q67</f>
        <v>385142</v>
      </c>
      <c r="O67" s="91" t="str">
        <f>'PLANILHA DE ITENS FINAL'!R67</f>
        <v>LIXA DE FERRO  80</v>
      </c>
      <c r="P67" s="91" t="str">
        <f>'PLANILHA DE ITENS FINAL'!S67</f>
        <v>LIXA, MATERIAL: CARBURETO SILÍCIO, TIPO: LIXA FERRO, APRESENTAÇÃO: FOLHA, TIPO GRÃO: 80, COMPRIMENTO: 275 MM, LARGURA: 225 MM</v>
      </c>
      <c r="Q67" s="90" t="str">
        <f>'PLANILHA DE ITENS FINAL'!T67</f>
        <v>FOLHA</v>
      </c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41">
        <f>'PLANILHA DE ITENS FINAL'!AE67</f>
        <v>1.4566666666666668</v>
      </c>
    </row>
    <row r="68" spans="1:28" ht="12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90" t="str">
        <f>'PLANILHA DE ITENS FINAL'!L68</f>
        <v>GRUPO 01</v>
      </c>
      <c r="M68" s="90">
        <f>'PLANILHA DE ITENS FINAL'!P68</f>
        <v>66</v>
      </c>
      <c r="N68" s="90">
        <f>'PLANILHA DE ITENS FINAL'!Q68</f>
        <v>407789</v>
      </c>
      <c r="O68" s="91" t="str">
        <f>'PLANILHA DE ITENS FINAL'!R68</f>
        <v>LIXA DE FERRO 120</v>
      </c>
      <c r="P68" s="91" t="str">
        <f>'PLANILHA DE ITENS FINAL'!S68</f>
        <v>LIXA, MATERIAL: ÓXIDO ALUMÍNIO, TIPO: LIXA FERRO, APRESENTAÇÃO: FOLHA, TIPO GRÃO: 120, COMPRIMENTO: 275 MM, LARGURA: 225 MM, TIPO COSTADO: PANO</v>
      </c>
      <c r="Q68" s="90" t="str">
        <f>'PLANILHA DE ITENS FINAL'!T68</f>
        <v>FOLHA</v>
      </c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41">
        <f>'PLANILHA DE ITENS FINAL'!AE68</f>
        <v>1.6466666666666665</v>
      </c>
    </row>
    <row r="69" spans="1:28" ht="12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90" t="str">
        <f>'PLANILHA DE ITENS FINAL'!L69</f>
        <v>GRUPO 01</v>
      </c>
      <c r="M69" s="90">
        <f>'PLANILHA DE ITENS FINAL'!P69</f>
        <v>67</v>
      </c>
      <c r="N69" s="90">
        <f>'PLANILHA DE ITENS FINAL'!Q69</f>
        <v>249434</v>
      </c>
      <c r="O69" s="91" t="str">
        <f>'PLANILHA DE ITENS FINAL'!R69</f>
        <v>LIXA DE FERRO 180</v>
      </c>
      <c r="P69" s="91" t="str">
        <f>'PLANILHA DE ITENS FINAL'!S69</f>
        <v>LIXA DE FERRO, ÓXIDO DE ALUMINIO, TIPO LIXA PANO METAL, FOLHA, 180, 275 MM, 225 MM</v>
      </c>
      <c r="Q69" s="90" t="str">
        <f>'PLANILHA DE ITENS FINAL'!T69</f>
        <v>FOLHA</v>
      </c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41">
        <f>'PLANILHA DE ITENS FINAL'!AE69</f>
        <v>1.8033333333333335</v>
      </c>
    </row>
    <row r="70" spans="1:28" ht="12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90" t="str">
        <f>'PLANILHA DE ITENS FINAL'!L70</f>
        <v>GRUPO 01</v>
      </c>
      <c r="M70" s="90">
        <f>'PLANILHA DE ITENS FINAL'!P70</f>
        <v>68</v>
      </c>
      <c r="N70" s="90">
        <f>'PLANILHA DE ITENS FINAL'!Q70</f>
        <v>326561</v>
      </c>
      <c r="O70" s="91" t="str">
        <f>'PLANILHA DE ITENS FINAL'!R70</f>
        <v>LIXA DE MADEIRA  80</v>
      </c>
      <c r="P70" s="91" t="str">
        <f>'PLANILHA DE ITENS FINAL'!S70</f>
        <v>LIXA, ÓXIDO DE ALUMÍNIO, LIXA MADEIRA, FOLHA, GRAO 80, 275 MM, 225 MM</v>
      </c>
      <c r="Q70" s="90" t="str">
        <f>'PLANILHA DE ITENS FINAL'!T70</f>
        <v>FOLHA</v>
      </c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41">
        <f>'PLANILHA DE ITENS FINAL'!AE70</f>
        <v>0.57</v>
      </c>
    </row>
    <row r="71" spans="1:28" ht="12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90" t="str">
        <f>'PLANILHA DE ITENS FINAL'!L71</f>
        <v>GRUPO 01</v>
      </c>
      <c r="M71" s="90">
        <f>'PLANILHA DE ITENS FINAL'!P71</f>
        <v>69</v>
      </c>
      <c r="N71" s="90">
        <f>'PLANILHA DE ITENS FINAL'!Q71</f>
        <v>213809</v>
      </c>
      <c r="O71" s="91" t="str">
        <f>'PLANILHA DE ITENS FINAL'!R71</f>
        <v>LIXA DE MADEIRA 180</v>
      </c>
      <c r="P71" s="91" t="str">
        <f>'PLANILHA DE ITENS FINAL'!S71</f>
        <v>LIXA, ÓXIDO DE ALUMÍNIO, LIXA MADEIRA, FOLHA, GRÃO 180, 275 MM, 225MM</v>
      </c>
      <c r="Q71" s="90" t="str">
        <f>'PLANILHA DE ITENS FINAL'!T71</f>
        <v>FOLHA</v>
      </c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41">
        <f>'PLANILHA DE ITENS FINAL'!AE71</f>
        <v>1.24</v>
      </c>
    </row>
    <row r="72" spans="1:28" ht="12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90" t="str">
        <f>'PLANILHA DE ITENS FINAL'!L72</f>
        <v>GRUPO 01</v>
      </c>
      <c r="M72" s="90">
        <f>'PLANILHA DE ITENS FINAL'!P72</f>
        <v>70</v>
      </c>
      <c r="N72" s="90">
        <f>'PLANILHA DE ITENS FINAL'!Q72</f>
        <v>452687</v>
      </c>
      <c r="O72" s="91" t="str">
        <f>'PLANILHA DE ITENS FINAL'!R72</f>
        <v>LUVA CONEXÃO, PVC, SOLDÁVEL E ROSCÁVEL 20MM (1/2 POL)</v>
      </c>
      <c r="P72" s="91" t="str">
        <f>'PLANILHA DE ITENS FINAL'!S72</f>
        <v>LUVA CONEXÃO, PVC, SOLDÁVEL E ROSCÁVEL 20MM (1/2 POL)</v>
      </c>
      <c r="Q72" s="90" t="str">
        <f>'PLANILHA DE ITENS FINAL'!T72</f>
        <v>UNID.</v>
      </c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41">
        <f>'PLANILHA DE ITENS FINAL'!AE72</f>
        <v>1.0599999999999998</v>
      </c>
    </row>
    <row r="73" spans="1:28" ht="12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90" t="str">
        <f>'PLANILHA DE ITENS FINAL'!L73</f>
        <v>GRUPO 01</v>
      </c>
      <c r="M73" s="90">
        <f>'PLANILHA DE ITENS FINAL'!P73</f>
        <v>71</v>
      </c>
      <c r="N73" s="90">
        <f>'PLANILHA DE ITENS FINAL'!Q73</f>
        <v>421064</v>
      </c>
      <c r="O73" s="91" t="str">
        <f>'PLANILHA DE ITENS FINAL'!R73</f>
        <v>LUVA RASPA COURO CANO CURTO</v>
      </c>
      <c r="P73" s="91" t="str">
        <f>'PLANILHA DE ITENS FINAL'!S73</f>
        <v> LUVA INDUSTRIAL, MATERIAL:RASPA DE COURO, REVESTIMENTO INTERNO:SEM FORRO, TAMANHO:ÚNICO, TAMANHO CANO:CURTO</v>
      </c>
      <c r="Q73" s="90" t="str">
        <f>'PLANILHA DE ITENS FINAL'!T73</f>
        <v>PAR</v>
      </c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41">
        <f>'PLANILHA DE ITENS FINAL'!AE73</f>
        <v>8.07</v>
      </c>
    </row>
    <row r="74" spans="1:28" ht="12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90" t="str">
        <f>'PLANILHA DE ITENS FINAL'!L74</f>
        <v>GRUPO 01</v>
      </c>
      <c r="M74" s="90">
        <f>'PLANILHA DE ITENS FINAL'!P74</f>
        <v>72</v>
      </c>
      <c r="N74" s="90">
        <f>'PLANILHA DE ITENS FINAL'!Q74</f>
        <v>301942</v>
      </c>
      <c r="O74" s="91" t="str">
        <f>'PLANILHA DE ITENS FINAL'!R74</f>
        <v>LUVA RASPA COURO CANO LONGO</v>
      </c>
      <c r="P74" s="91" t="str">
        <f>'PLANILHA DE ITENS FINAL'!S74</f>
        <v> LUVA INDUSTRIAL, MATERIAL:RASPA DE COURO, REVESTIMENTO INTERNO:SEM FORRO, TAMANHO:ÚNICO, TAMANHO CANO:LONGO</v>
      </c>
      <c r="Q74" s="90" t="str">
        <f>'PLANILHA DE ITENS FINAL'!T74</f>
        <v>PAR</v>
      </c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41">
        <f>'PLANILHA DE ITENS FINAL'!AE74</f>
        <v>14.200000000000001</v>
      </c>
    </row>
    <row r="75" spans="1:28" ht="12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90" t="str">
        <f>'PLANILHA DE ITENS FINAL'!L75</f>
        <v>GRUPO 01</v>
      </c>
      <c r="M75" s="90">
        <f>'PLANILHA DE ITENS FINAL'!P75</f>
        <v>73</v>
      </c>
      <c r="N75" s="90">
        <f>'PLANILHA DE ITENS FINAL'!Q75</f>
        <v>341473</v>
      </c>
      <c r="O75" s="91" t="str">
        <f>'PLANILHA DE ITENS FINAL'!R75</f>
        <v>MÁSCARA DESCARTÁVEL COM VÁLVULA - PFF2</v>
      </c>
      <c r="P75" s="91" t="str">
        <f>'PLANILHA DE ITENS FINAL'!S75</f>
        <v>MÁSCARA DESCARTÁVEL CONTRA POEIRAS E NÉVOAS COM VÁLVULA - PFF2</v>
      </c>
      <c r="Q75" s="90" t="str">
        <f>'PLANILHA DE ITENS FINAL'!T75</f>
        <v>UNID.</v>
      </c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41">
        <f>'PLANILHA DE ITENS FINAL'!AE75</f>
        <v>5.166666666666667</v>
      </c>
    </row>
    <row r="76" spans="1:28" ht="12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90" t="str">
        <f>'PLANILHA DE ITENS FINAL'!L76</f>
        <v>GRUPO 01</v>
      </c>
      <c r="M76" s="90">
        <f>'PLANILHA DE ITENS FINAL'!P76</f>
        <v>74</v>
      </c>
      <c r="N76" s="90">
        <f>'PLANILHA DE ITENS FINAL'!Q76</f>
        <v>223504</v>
      </c>
      <c r="O76" s="91" t="str">
        <f>'PLANILHA DE ITENS FINAL'!R76</f>
        <v>MASSA CORRIDA LATA 3,6 LITROS</v>
      </c>
      <c r="P76" s="91" t="str">
        <f>'PLANILHA DE ITENS FINAL'!S76</f>
        <v>MASSA CORRIDA COM ESPÁTULA E DESEMPENADEIRA, 3H, PVA - POLICLORETO DE VINILA, ÁGUA, IMPERFEIÇÃO SUPERFÍCIE INTERNA PARA PINTURA- LATA DE 3,6 LITROS</v>
      </c>
      <c r="Q76" s="90" t="str">
        <f>'PLANILHA DE ITENS FINAL'!T76</f>
        <v>LATA 3,6 LITROS</v>
      </c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41">
        <f>'PLANILHA DE ITENS FINAL'!AE76</f>
        <v>34.72</v>
      </c>
    </row>
    <row r="77" spans="1:28" ht="12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90" t="str">
        <f>'PLANILHA DE ITENS FINAL'!L77</f>
        <v>GRUPO 04</v>
      </c>
      <c r="M77" s="90">
        <f>'PLANILHA DE ITENS FINAL'!P77</f>
        <v>75</v>
      </c>
      <c r="N77" s="90">
        <f>'PLANILHA DE ITENS FINAL'!Q77</f>
        <v>390147</v>
      </c>
      <c r="O77" s="91" t="str">
        <f>'PLANILHA DE ITENS FINAL'!R77</f>
        <v>PARAFUSO COM BUCHA NÁILON - Nº 4 COM ABA</v>
      </c>
      <c r="P77" s="91" t="str">
        <f>'PLANILHA DE ITENS FINAL'!S77</f>
        <v>PARAFUSO COM BUCHA NÁILON – Nº 4  COM ABA – ENCOSTO – FIXAÇÃO DE PAREDE</v>
      </c>
      <c r="Q77" s="90" t="str">
        <f>'PLANILHA DE ITENS FINAL'!T77</f>
        <v>UNID.</v>
      </c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41">
        <f>'PLANILHA DE ITENS FINAL'!AE77</f>
        <v>0.185</v>
      </c>
    </row>
    <row r="78" spans="1:28" ht="12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90" t="str">
        <f>'PLANILHA DE ITENS FINAL'!L78</f>
        <v>GRUPO 04</v>
      </c>
      <c r="M78" s="90">
        <f>'PLANILHA DE ITENS FINAL'!P78</f>
        <v>76</v>
      </c>
      <c r="N78" s="90">
        <f>'PLANILHA DE ITENS FINAL'!Q78</f>
        <v>390147</v>
      </c>
      <c r="O78" s="91" t="str">
        <f>'PLANILHA DE ITENS FINAL'!R78</f>
        <v>PARAFUSO COM BUCHA NÁILON - Nº 6 COM ABA</v>
      </c>
      <c r="P78" s="91" t="str">
        <f>'PLANILHA DE ITENS FINAL'!S78</f>
        <v>PARAFUSO COM BUCHA NÁILON – Nº  6 COM ABA – ENCOSTO – FIXAÇÃO DE PAREDE</v>
      </c>
      <c r="Q78" s="90" t="str">
        <f>'PLANILHA DE ITENS FINAL'!T78</f>
        <v>UNID.</v>
      </c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41">
        <f>'PLANILHA DE ITENS FINAL'!AE78</f>
        <v>0.21500000000000002</v>
      </c>
    </row>
    <row r="79" spans="1:28" ht="12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90" t="str">
        <f>'PLANILHA DE ITENS FINAL'!L79</f>
        <v>GRUPO 04</v>
      </c>
      <c r="M79" s="90">
        <f>'PLANILHA DE ITENS FINAL'!P79</f>
        <v>77</v>
      </c>
      <c r="N79" s="90">
        <f>'PLANILHA DE ITENS FINAL'!Q79</f>
        <v>340989</v>
      </c>
      <c r="O79" s="91" t="str">
        <f>'PLANILHA DE ITENS FINAL'!R79</f>
        <v>PARAFUSO COM BUCHA NÁILON - Nº 8 COM ABA</v>
      </c>
      <c r="P79" s="91" t="str">
        <f>'PLANILHA DE ITENS FINAL'!S79</f>
        <v>PARAFUSO, MATERIAL: LATÃO, CARACTERÍSTICAS ADICIONAIS: COM BUCHA S8, APLICAÇÃO: CONCRETO </v>
      </c>
      <c r="Q79" s="90" t="str">
        <f>'PLANILHA DE ITENS FINAL'!T79</f>
        <v>UNID.</v>
      </c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41">
        <f>'PLANILHA DE ITENS FINAL'!AE79</f>
        <v>0.28500000000000003</v>
      </c>
    </row>
    <row r="80" spans="1:28" ht="12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90" t="str">
        <f>'PLANILHA DE ITENS FINAL'!L80</f>
        <v>GRUPO 04</v>
      </c>
      <c r="M80" s="90">
        <f>'PLANILHA DE ITENS FINAL'!P80</f>
        <v>78</v>
      </c>
      <c r="N80" s="90">
        <f>'PLANILHA DE ITENS FINAL'!Q80</f>
        <v>368684</v>
      </c>
      <c r="O80" s="91" t="str">
        <f>'PLANILHA DE ITENS FINAL'!R80</f>
        <v>PARAFUSO E PORCA GAIOLA</v>
      </c>
      <c r="P80" s="91" t="str">
        <f>'PLANILHA DE ITENS FINAL'!S80</f>
        <v>PARAFUSO COM BUCHA E PORCA, MATERIAL: AÇO SAE 1070, REFERÊNCIA BUCHA: 19 POLEGADAS, TIPO PORCA: GAIOLA, APLICAÇÃO: FIXAÇÃO DE ACESSÓRIOS E ATIVOS DO RACK, APRESENTAÇÃO: KIT (01 PORCA 01 PARAFUSO) </v>
      </c>
      <c r="Q80" s="90" t="str">
        <f>'PLANILHA DE ITENS FINAL'!T80</f>
        <v>UNID.</v>
      </c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41">
        <f>'PLANILHA DE ITENS FINAL'!AE80</f>
        <v>0.7949999999999999</v>
      </c>
    </row>
    <row r="81" spans="1:28" ht="12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90" t="str">
        <f>'PLANILHA DE ITENS FINAL'!L81</f>
        <v>GRUPO 04</v>
      </c>
      <c r="M81" s="90">
        <f>'PLANILHA DE ITENS FINAL'!P81</f>
        <v>79</v>
      </c>
      <c r="N81" s="90">
        <f>'PLANILHA DE ITENS FINAL'!Q81</f>
        <v>238192</v>
      </c>
      <c r="O81" s="91" t="str">
        <f>'PLANILHA DE ITENS FINAL'!R81</f>
        <v>PARAFUSO PARA VASO SANITÁRIO S10 (KIT COM DOIS)</v>
      </c>
      <c r="P81" s="91" t="str">
        <f>'PLANILHA DE ITENS FINAL'!S81</f>
        <v>KIT COM DOIS PARAFUSO PARA VASO SANITÁRIO S10, PARAFUSO DE LATÃO PARA FIXAÇÃO DE VASO SANITÁRIO OU LAVATÓRIO FORNECIDOS COM OS RESPECTIVOS COMPONENTES E BUCHAS PLASTICAS</v>
      </c>
      <c r="Q81" s="90" t="str">
        <f>'PLANILHA DE ITENS FINAL'!T81</f>
        <v>UNID.</v>
      </c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41">
        <f>'PLANILHA DE ITENS FINAL'!AE81</f>
        <v>3.31</v>
      </c>
    </row>
    <row r="82" spans="1:28" ht="12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90" t="str">
        <f>'PLANILHA DE ITENS FINAL'!L82</f>
        <v>GRUPO 04</v>
      </c>
      <c r="M82" s="90">
        <f>'PLANILHA DE ITENS FINAL'!P82</f>
        <v>80</v>
      </c>
      <c r="N82" s="90">
        <f>'PLANILHA DE ITENS FINAL'!Q82</f>
        <v>457726</v>
      </c>
      <c r="O82" s="91" t="str">
        <f>'PLANILHA DE ITENS FINAL'!R82</f>
        <v>PARAFUSO SEXTAVADO 10MM (KIT COM DOIS)</v>
      </c>
      <c r="P82" s="91" t="str">
        <f>'PLANILHA DE ITENS FINAL'!S82</f>
        <v>PARAFUSO AUTO ATARRAXANTE SEXTAVADO FLANGEADO, BITOLA - 10MM DE DIAMETRO COM BUCHAS PARA UTILIZACAO EM TIJOLO BAIANO</v>
      </c>
      <c r="Q82" s="90" t="str">
        <f>'PLANILHA DE ITENS FINAL'!T82</f>
        <v>PCT C/ 2</v>
      </c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41">
        <f>'PLANILHA DE ITENS FINAL'!AE82</f>
        <v>0.48666666666666664</v>
      </c>
    </row>
    <row r="83" spans="1:28" ht="12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90" t="str">
        <f>'PLANILHA DE ITENS FINAL'!L83</f>
        <v>GRUPO 04</v>
      </c>
      <c r="M83" s="90">
        <f>'PLANILHA DE ITENS FINAL'!P83</f>
        <v>81</v>
      </c>
      <c r="N83" s="90">
        <f>'PLANILHA DE ITENS FINAL'!Q83</f>
        <v>454319</v>
      </c>
      <c r="O83" s="91" t="str">
        <f>'PLANILHA DE ITENS FINAL'!R83</f>
        <v>PARAFUSO SEXTAVADO 8MM</v>
      </c>
      <c r="P83" s="91" t="str">
        <f>'PLANILHA DE ITENS FINAL'!S83</f>
        <v>PARAFUSO AUTO ATARRAXANTE SEXTAVADO FLANGEADO, BITOLA - 8MM DE DIAMETRO COM BUCHA PARA UTILIZACAO EM TIJOLO BAIANO</v>
      </c>
      <c r="Q83" s="90" t="str">
        <f>'PLANILHA DE ITENS FINAL'!T83</f>
        <v>PCT C/ 2</v>
      </c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41">
        <f>'PLANILHA DE ITENS FINAL'!AE83</f>
        <v>0.47500000000000003</v>
      </c>
    </row>
    <row r="84" spans="1:28" ht="12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90" t="str">
        <f>'PLANILHA DE ITENS FINAL'!L84</f>
        <v>GRUPO 07</v>
      </c>
      <c r="M84" s="90">
        <f>'PLANILHA DE ITENS FINAL'!P84</f>
        <v>82</v>
      </c>
      <c r="N84" s="90">
        <f>'PLANILHA DE ITENS FINAL'!Q84</f>
        <v>245384</v>
      </c>
      <c r="O84" s="91" t="str">
        <f>'PLANILHA DE ITENS FINAL'!R84</f>
        <v>PASSA FIO 20M</v>
      </c>
      <c r="P84" s="91" t="str">
        <f>'PLANILHA DE ITENS FINAL'!S84</f>
        <v>PASSA FIO, NAILON, 20 M, PASSAR FIO, EM GERAL, PELO CONDUITE</v>
      </c>
      <c r="Q84" s="90" t="str">
        <f>'PLANILHA DE ITENS FINAL'!T84</f>
        <v>UNID.</v>
      </c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41">
        <f>'PLANILHA DE ITENS FINAL'!AE84</f>
        <v>26.77</v>
      </c>
    </row>
    <row r="85" spans="1:28" ht="12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90" t="str">
        <f>'PLANILHA DE ITENS FINAL'!L85</f>
        <v>GRUPO 06</v>
      </c>
      <c r="M85" s="90">
        <f>'PLANILHA DE ITENS FINAL'!P85</f>
        <v>83</v>
      </c>
      <c r="N85" s="90">
        <f>'PLANILHA DE ITENS FINAL'!Q85</f>
        <v>271309</v>
      </c>
      <c r="O85" s="91" t="str">
        <f>'PLANILHA DE ITENS FINAL'!R85</f>
        <v>PEDESTAL ZEBRADO</v>
      </c>
      <c r="P85" s="91" t="str">
        <f>'PLANILHA DE ITENS FINAL'!S85</f>
        <v>PEDESTAL IDENTIFICADOR, REDONDO, PRETO E AMARELO (ZEBRADO), 5KG, 90CM, PVC, SINALIZAÇÃO VIÁRIA</v>
      </c>
      <c r="Q85" s="90" t="str">
        <f>'PLANILHA DE ITENS FINAL'!T85</f>
        <v>UNID.</v>
      </c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41">
        <f>'PLANILHA DE ITENS FINAL'!AE85</f>
        <v>19.61</v>
      </c>
    </row>
    <row r="86" spans="1:28" ht="12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90" t="str">
        <f>'PLANILHA DE ITENS FINAL'!L86</f>
        <v>GRUPO 04</v>
      </c>
      <c r="M86" s="90">
        <f>'PLANILHA DE ITENS FINAL'!P86</f>
        <v>84</v>
      </c>
      <c r="N86" s="90">
        <f>'PLANILHA DE ITENS FINAL'!Q86</f>
        <v>315885</v>
      </c>
      <c r="O86" s="91" t="str">
        <f>'PLANILHA DE ITENS FINAL'!R86</f>
        <v>PORCA SEXTAVADA 3/8 POLEGADAS – pacote com 100</v>
      </c>
      <c r="P86" s="91" t="str">
        <f>'PLANILHA DE ITENS FINAL'!S86</f>
        <v>PORCA SEXTAVADA 3/8 POLEGADAS ROSCA WW (PARA ELETROCALHA)</v>
      </c>
      <c r="Q86" s="90" t="str">
        <f>'PLANILHA DE ITENS FINAL'!T86</f>
        <v>PCT C/ 100</v>
      </c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41">
        <f>'PLANILHA DE ITENS FINAL'!AE86</f>
        <v>18.599999999999998</v>
      </c>
    </row>
    <row r="87" spans="1:28" ht="12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90" t="str">
        <f>'PLANILHA DE ITENS FINAL'!L87</f>
        <v>GRUPO 01</v>
      </c>
      <c r="M87" s="90">
        <f>'PLANILHA DE ITENS FINAL'!P87</f>
        <v>85</v>
      </c>
      <c r="N87" s="90">
        <f>'PLANILHA DE ITENS FINAL'!Q87</f>
        <v>232998</v>
      </c>
      <c r="O87" s="91" t="str">
        <f>'PLANILHA DE ITENS FINAL'!R87</f>
        <v>PREGO 18X27 – pacote com 1 kilo</v>
      </c>
      <c r="P87" s="91" t="str">
        <f>'PLANILHA DE ITENS FINAL'!S87</f>
        <v>PREGO COM CABEÇA, ARAME PARA PREGO, CONICA AXADREZADA, LISO, DIAMANTE, POLIDO, 18 X 27</v>
      </c>
      <c r="Q87" s="90" t="str">
        <f>'PLANILHA DE ITENS FINAL'!T87</f>
        <v>PCT C/ 1 KG</v>
      </c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41">
        <f>'PLANILHA DE ITENS FINAL'!AE87</f>
        <v>9.515</v>
      </c>
    </row>
    <row r="88" spans="1:28" ht="12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90" t="str">
        <f>'PLANILHA DE ITENS FINAL'!L88</f>
        <v>GRUPO 04</v>
      </c>
      <c r="M88" s="90">
        <f>'PLANILHA DE ITENS FINAL'!P88</f>
        <v>86</v>
      </c>
      <c r="N88" s="90">
        <f>'PLANILHA DE ITENS FINAL'!Q88</f>
        <v>265851</v>
      </c>
      <c r="O88" s="91" t="str">
        <f>'PLANILHA DE ITENS FINAL'!R88</f>
        <v>REBITE POP 1"  (1 x 1/8) - pacote com 1000</v>
      </c>
      <c r="P88" s="91" t="str">
        <f>'PLANILHA DE ITENS FINAL'!S88</f>
        <v>REBITE POP, MATERIAL ALUMINIO, TIPO COMUM, DIAMETRO CORPO 1/8 POL, COMPRIMENTO 1 POL, TIPO CABEÇA ABAULADA</v>
      </c>
      <c r="Q88" s="90" t="str">
        <f>'PLANILHA DE ITENS FINAL'!T88</f>
        <v>PCT C/ 1000</v>
      </c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41">
        <f>'PLANILHA DE ITENS FINAL'!AE88</f>
        <v>85.17</v>
      </c>
    </row>
    <row r="89" spans="1:28" ht="12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90" t="str">
        <f>'PLANILHA DE ITENS FINAL'!L89</f>
        <v>GRUPO 04</v>
      </c>
      <c r="M89" s="90">
        <f>'PLANILHA DE ITENS FINAL'!P89</f>
        <v>87</v>
      </c>
      <c r="N89" s="90">
        <f>'PLANILHA DE ITENS FINAL'!Q89</f>
        <v>265848</v>
      </c>
      <c r="O89" s="91" t="str">
        <f>'PLANILHA DE ITENS FINAL'!R89</f>
        <v>REBITE POP 1/2" ( 1/2 X 1/8) pacote com 100</v>
      </c>
      <c r="P89" s="91" t="str">
        <f>'PLANILHA DE ITENS FINAL'!S89</f>
        <v>REBITE POP, MATERIAL ALUMINIO, TIPO COMUM, DIAMETRO CORPO 1/8 POL, COMPRIMENTO 1/2 POL, TIPO CABEÇA ABAULADA</v>
      </c>
      <c r="Q89" s="90" t="str">
        <f>'PLANILHA DE ITENS FINAL'!T89</f>
        <v>PCT C/100</v>
      </c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41">
        <f>'PLANILHA DE ITENS FINAL'!AE89</f>
        <v>46.695</v>
      </c>
    </row>
    <row r="90" spans="1:28" ht="12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90" t="str">
        <f>'PLANILHA DE ITENS FINAL'!L90</f>
        <v>GRUPO 04</v>
      </c>
      <c r="M90" s="90">
        <f>'PLANILHA DE ITENS FINAL'!P90</f>
        <v>88</v>
      </c>
      <c r="N90" s="90">
        <f>'PLANILHA DE ITENS FINAL'!Q90</f>
        <v>265849</v>
      </c>
      <c r="O90" s="91" t="str">
        <f>'PLANILHA DE ITENS FINAL'!R90</f>
        <v>REBITE POP 1/4" (1/4 X 1/8) pacote com 100</v>
      </c>
      <c r="P90" s="91" t="str">
        <f>'PLANILHA DE ITENS FINAL'!S90</f>
        <v>REBITE POP, MATERIAL ALUMINIO, TIPO COMUM, DIAMETRO CORPO 1/8 POL, COMPRIMENTO 1/4 POL, TIPO CABEÇA ABAULADA</v>
      </c>
      <c r="Q90" s="90" t="str">
        <f>'PLANILHA DE ITENS FINAL'!T90</f>
        <v>PCT C/100</v>
      </c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41">
        <f>'PLANILHA DE ITENS FINAL'!AE90</f>
        <v>40.843333333333334</v>
      </c>
    </row>
    <row r="91" spans="1:28" ht="12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90" t="str">
        <f>'PLANILHA DE ITENS FINAL'!L91</f>
        <v>GRUPO 01</v>
      </c>
      <c r="M91" s="90">
        <f>'PLANILHA DE ITENS FINAL'!P91</f>
        <v>89</v>
      </c>
      <c r="N91" s="90">
        <f>'PLANILHA DE ITENS FINAL'!Q91</f>
        <v>226352</v>
      </c>
      <c r="O91" s="91" t="str">
        <f>'PLANILHA DE ITENS FINAL'!R91</f>
        <v>REGISTRO DE GAVETA  3/4"</v>
      </c>
      <c r="P91" s="91" t="str">
        <f>'PLANILHA DE ITENS FINAL'!S91</f>
        <v>REGISTRO GAVETA, TIPO MANUAL, BITOLA 3/4, MATERIAL METAL, ACABAMENTO SUPERFICIAL CROMADO</v>
      </c>
      <c r="Q91" s="90" t="str">
        <f>'PLANILHA DE ITENS FINAL'!T91</f>
        <v>UNID.</v>
      </c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41">
        <f>'PLANILHA DE ITENS FINAL'!AE91</f>
        <v>26.113333333333333</v>
      </c>
    </row>
    <row r="92" spans="1:28" ht="12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90" t="str">
        <f>'PLANILHA DE ITENS FINAL'!L92</f>
        <v>GRUPO 01</v>
      </c>
      <c r="M92" s="90">
        <f>'PLANILHA DE ITENS FINAL'!P92</f>
        <v>90</v>
      </c>
      <c r="N92" s="90">
        <f>'PLANILHA DE ITENS FINAL'!Q92</f>
        <v>226353</v>
      </c>
      <c r="O92" s="91" t="str">
        <f>'PLANILHA DE ITENS FINAL'!R92</f>
        <v>REGISTRO DE GAVETA 1"</v>
      </c>
      <c r="P92" s="91" t="str">
        <f>'PLANILHA DE ITENS FINAL'!S92</f>
        <v>REGISTRO GAVETA, TIPO MANUAL, BITOLA 1, MATERIAL METAL, ACABAMENTO SUPERFICIAL CROMADO</v>
      </c>
      <c r="Q92" s="90" t="str">
        <f>'PLANILHA DE ITENS FINAL'!T92</f>
        <v>UNID.</v>
      </c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41">
        <f>'PLANILHA DE ITENS FINAL'!AE92</f>
        <v>46.63999999999999</v>
      </c>
    </row>
    <row r="93" spans="1:28" ht="12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90" t="str">
        <f>'PLANILHA DE ITENS FINAL'!L93</f>
        <v>GRUPO 01</v>
      </c>
      <c r="M93" s="90">
        <f>'PLANILHA DE ITENS FINAL'!P93</f>
        <v>91</v>
      </c>
      <c r="N93" s="90">
        <f>'PLANILHA DE ITENS FINAL'!Q93</f>
        <v>233458</v>
      </c>
      <c r="O93" s="91" t="str">
        <f>'PLANILHA DE ITENS FINAL'!R93</f>
        <v>REGISTRO DE PRESSÃO 3/4"</v>
      </c>
      <c r="P93" s="91" t="str">
        <f>'PLANILHA DE ITENS FINAL'!S93</f>
        <v>REGISTRO PRESSÃO, MATERIAL BRONZE FUNDIDO, DIÂMETRO 3/4, TIPO MANUAL, CARACTERÍSTICAS ADICIONAIS CASTELO COM ROSCA PARA FIXAÇÃO DE ACABAMENTO</v>
      </c>
      <c r="Q93" s="90" t="str">
        <f>'PLANILHA DE ITENS FINAL'!T93</f>
        <v>UNID.</v>
      </c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41">
        <f>'PLANILHA DE ITENS FINAL'!AE93</f>
        <v>25.55</v>
      </c>
    </row>
    <row r="94" spans="1:28" ht="12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90" t="str">
        <f>'PLANILHA DE ITENS FINAL'!L94</f>
        <v>GRUPO 01</v>
      </c>
      <c r="M94" s="90">
        <f>'PLANILHA DE ITENS FINAL'!P94</f>
        <v>92</v>
      </c>
      <c r="N94" s="90">
        <f>'PLANILHA DE ITENS FINAL'!Q94</f>
        <v>317272</v>
      </c>
      <c r="O94" s="91" t="str">
        <f>'PLANILHA DE ITENS FINAL'!R94</f>
        <v>REPARO PARA CAIXA ACOPLADA</v>
      </c>
      <c r="P94" s="91" t="str">
        <f>'PLANILHA DE ITENS FINAL'!S94</f>
        <v>KIT REPARO PARA CAIXA ACOPLADA SIMILAR MODELO DECA IZY</v>
      </c>
      <c r="Q94" s="90" t="str">
        <f>'PLANILHA DE ITENS FINAL'!T94</f>
        <v>CONJUNTO</v>
      </c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41">
        <f>'PLANILHA DE ITENS FINAL'!AE94</f>
        <v>47.23333333333333</v>
      </c>
    </row>
    <row r="95" spans="1:28" ht="12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90" t="str">
        <f>'PLANILHA DE ITENS FINAL'!L95</f>
        <v>GRUPO 01</v>
      </c>
      <c r="M95" s="90">
        <f>'PLANILHA DE ITENS FINAL'!P95</f>
        <v>93</v>
      </c>
      <c r="N95" s="90">
        <f>'PLANILHA DE ITENS FINAL'!Q95</f>
        <v>254184</v>
      </c>
      <c r="O95" s="91" t="str">
        <f>'PLANILHA DE ITENS FINAL'!R95</f>
        <v>REPARO VALVULA DOCOL</v>
      </c>
      <c r="P95" s="91" t="str">
        <f>'PLANILHA DE ITENS FINAL'!S95</f>
        <v>REPARO VÁLVULA HIDRÁULICA, ROSCÁVEL, 1.1/2 POL, VÁLVULA HIDRÁULICA MARCA DOCOL, BORRACHA E GAXETAS, GUARNIÇÃO E MOLA DE AÇO</v>
      </c>
      <c r="Q95" s="90" t="str">
        <f>'PLANILHA DE ITENS FINAL'!T95</f>
        <v>CONJUNTO</v>
      </c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41">
        <f>'PLANILHA DE ITENS FINAL'!AE95</f>
        <v>45.833333333333336</v>
      </c>
    </row>
    <row r="96" spans="1:28" ht="12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90" t="str">
        <f>'PLANILHA DE ITENS FINAL'!L96</f>
        <v>GRUPO 01</v>
      </c>
      <c r="M96" s="90">
        <f>'PLANILHA DE ITENS FINAL'!P96</f>
        <v>94</v>
      </c>
      <c r="N96" s="90">
        <f>'PLANILHA DE ITENS FINAL'!Q96</f>
        <v>261830</v>
      </c>
      <c r="O96" s="91" t="str">
        <f>'PLANILHA DE ITENS FINAL'!R96</f>
        <v>REPARO VÁLVULA HIDRÁULICA</v>
      </c>
      <c r="P96" s="91" t="str">
        <f>'PLANILHA DE ITENS FINAL'!S96</f>
        <v>REPARO VÁLVULA HIDRÁULICA, ROSCÁVEL, 1 1/4 POL, VÁLVULA HIDRA MASTER, BORRACHA E GAXETAS, GUARNIÇÃO E MOLA DE AÇO, DESCARGA-BR0261830/0014</v>
      </c>
      <c r="Q96" s="90" t="str">
        <f>'PLANILHA DE ITENS FINAL'!T96</f>
        <v>CONJUNTO</v>
      </c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41">
        <f>'PLANILHA DE ITENS FINAL'!AE96</f>
        <v>27.096666666666664</v>
      </c>
    </row>
    <row r="97" spans="1:28" ht="12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90" t="str">
        <f>'PLANILHA DE ITENS FINAL'!L97</f>
        <v>GRUPO 02</v>
      </c>
      <c r="M97" s="90">
        <f>'PLANILHA DE ITENS FINAL'!P97</f>
        <v>95</v>
      </c>
      <c r="N97" s="90">
        <f>'PLANILHA DE ITENS FINAL'!Q97</f>
        <v>242432</v>
      </c>
      <c r="O97" s="91" t="str">
        <f>'PLANILHA DE ITENS FINAL'!R97</f>
        <v>ROLO PINTURA - ESPUMA -  5 CM</v>
      </c>
      <c r="P97" s="91" t="str">
        <f>'PLANILHA DE ITENS FINAL'!S97</f>
        <v>ROLO DE PINTURA PREDIAL, ESPUMA POLIESTER, PLASTICO,5 CM, PLASTICO RESISTENTE, COM CABO</v>
      </c>
      <c r="Q97" s="90" t="str">
        <f>'PLANILHA DE ITENS FINAL'!T97</f>
        <v>UNID.</v>
      </c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41">
        <f>'PLANILHA DE ITENS FINAL'!AE97</f>
        <v>5.635</v>
      </c>
    </row>
    <row r="98" spans="1:28" ht="12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90" t="str">
        <f>'PLANILHA DE ITENS FINAL'!L98</f>
        <v>GRUPO 02</v>
      </c>
      <c r="M98" s="90">
        <f>'PLANILHA DE ITENS FINAL'!P98</f>
        <v>96</v>
      </c>
      <c r="N98" s="90">
        <f>'PLANILHA DE ITENS FINAL'!Q98</f>
        <v>250983</v>
      </c>
      <c r="O98" s="91" t="str">
        <f>'PLANILHA DE ITENS FINAL'!R98</f>
        <v>ROLO PINTURA - ESPUMA -  9 CM</v>
      </c>
      <c r="P98" s="91" t="str">
        <f>'PLANILHA DE ITENS FINAL'!S98</f>
        <v>ROLO DE PINTURA PREDIAL, ESPUMA SINTÉTICA DE 9 CM, CABO PLÁSTICO RESISTENTE</v>
      </c>
      <c r="Q98" s="90" t="str">
        <f>'PLANILHA DE ITENS FINAL'!T98</f>
        <v>UNID.</v>
      </c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41">
        <f>'PLANILHA DE ITENS FINAL'!AE98</f>
        <v>9.896666666666667</v>
      </c>
    </row>
    <row r="99" spans="1:28" ht="12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90" t="str">
        <f>'PLANILHA DE ITENS FINAL'!L99</f>
        <v>GRUPO 02</v>
      </c>
      <c r="M99" s="90">
        <f>'PLANILHA DE ITENS FINAL'!P99</f>
        <v>97</v>
      </c>
      <c r="N99" s="90">
        <f>'PLANILHA DE ITENS FINAL'!Q99</f>
        <v>250981</v>
      </c>
      <c r="O99" s="91" t="str">
        <f>'PLANILHA DE ITENS FINAL'!R99</f>
        <v>ROLO PINTURA - LÂ - 23 CM</v>
      </c>
      <c r="P99" s="91" t="str">
        <f>'PLANILHA DE ITENS FINAL'!S99</f>
        <v>ROLO PINTURA PREDIAL, MATERIAL LÃ DE CARNEIRO, ALTURA 7, MATERIAL TUBO PLÁSTICO, APLICAÇÃO SUPERFÍCIE LISA, PAREDE E MADEIRA, COMPRIMENTO 23, MATERIAL CABO PLÁSTICO RESISTENTE, CARACTERÍSTICAS ADICIONAIS COM CABO, COM FURO PARA PROLONGADOR</v>
      </c>
      <c r="Q99" s="90" t="str">
        <f>'PLANILHA DE ITENS FINAL'!T99</f>
        <v>UNID.</v>
      </c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41">
        <f>'PLANILHA DE ITENS FINAL'!AE99</f>
        <v>18.44333333333333</v>
      </c>
    </row>
    <row r="100" spans="1:28" ht="12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90" t="str">
        <f>'PLANILHA DE ITENS FINAL'!L100</f>
        <v>GRUPO 01</v>
      </c>
      <c r="M100" s="90">
        <f>'PLANILHA DE ITENS FINAL'!P100</f>
        <v>98</v>
      </c>
      <c r="N100" s="90">
        <f>'PLANILHA DE ITENS FINAL'!Q100</f>
        <v>314733</v>
      </c>
      <c r="O100" s="91" t="str">
        <f>'PLANILHA DE ITENS FINAL'!R100</f>
        <v>SIFÃO PARA MICTÓRIO</v>
      </c>
      <c r="P100" s="91" t="str">
        <f>'PLANILHA DE ITENS FINAL'!S100</f>
        <v>SIFÃO, MATERIAL: METAL CROMADO, TIPO: HORIZONTAL, TIPO CORPO: RÍGIDO, DIÂMETRO SAÍDA: 2 POL, DIÂMETRO ENTRADA: 2 POL, APLICAÇÃO: MICTÓRIO, CARACTERÍSTICAS ADICIONAIS: REFERÊNCIA VSMO 84CVG ESTEVES </v>
      </c>
      <c r="Q100" s="90" t="str">
        <f>'PLANILHA DE ITENS FINAL'!T100</f>
        <v>UNID.</v>
      </c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41">
        <f>'PLANILHA DE ITENS FINAL'!AE100</f>
        <v>26.994999999999997</v>
      </c>
    </row>
    <row r="101" spans="1:28" ht="12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90" t="str">
        <f>'PLANILHA DE ITENS FINAL'!L101</f>
        <v>GRUPO 01</v>
      </c>
      <c r="M101" s="90">
        <f>'PLANILHA DE ITENS FINAL'!P101</f>
        <v>99</v>
      </c>
      <c r="N101" s="90">
        <f>'PLANILHA DE ITENS FINAL'!Q101</f>
        <v>250087</v>
      </c>
      <c r="O101" s="91" t="str">
        <f>'PLANILHA DE ITENS FINAL'!R101</f>
        <v>SIFÃO UNIVERSAL</v>
      </c>
      <c r="P101" s="91" t="str">
        <f>'PLANILHA DE ITENS FINAL'!S101</f>
        <v>SIFÃO UNIVERSAL MULTIUSO, FLEXÍVEL, SANFONADO (TUBO EXTENSIVO), CONFECCIONADO EM POLIPROPILENO, COM RESISTÊNCIA A TEMPERATURAS DE 20° A 90°, PARA BITOLAS DE 1"; 1.1/4"; 1.1/2", COM TERMINAL ESCALONADO. COMPRIMENTO DE APROXIMADAMENTE 40CM.</v>
      </c>
      <c r="Q101" s="90" t="str">
        <f>'PLANILHA DE ITENS FINAL'!T101</f>
        <v>UNID.</v>
      </c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41">
        <f>'PLANILHA DE ITENS FINAL'!AE101</f>
        <v>9.756666666666666</v>
      </c>
    </row>
    <row r="102" spans="1:28" ht="12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90" t="str">
        <f>'PLANILHA DE ITENS FINAL'!L102</f>
        <v>GRUPO 02</v>
      </c>
      <c r="M102" s="90">
        <f>'PLANILHA DE ITENS FINAL'!P102</f>
        <v>100</v>
      </c>
      <c r="N102" s="90">
        <f>'PLANILHA DE ITENS FINAL'!Q102</f>
        <v>262861</v>
      </c>
      <c r="O102" s="91" t="str">
        <f>'PLANILHA DE ITENS FINAL'!R102</f>
        <v>SOLVENTE - ÁGUA RAZ</v>
      </c>
      <c r="P102" s="91" t="str">
        <f>'PLANILHA DE ITENS FINAL'!S102</f>
        <v>SOLVENTE - ÁGUA RAZ APLICAÇÃO SOLVENTE DE TINTA, COMPOSIÇÃO 100% DESTILADO DE PETRÓLEO, CARACTERÍSTICAS ADICIONAIS SEM BENZENO, ÁLCOOL OU QUEROZENE - LATA 900ML</v>
      </c>
      <c r="Q102" s="90" t="str">
        <f>'PLANILHA DE ITENS FINAL'!T102</f>
        <v>LATA 900ML</v>
      </c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41">
        <f>'PLANILHA DE ITENS FINAL'!AE102</f>
        <v>17.86</v>
      </c>
    </row>
    <row r="103" spans="1:28" ht="12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90" t="str">
        <f>'PLANILHA DE ITENS FINAL'!L103</f>
        <v>GRUPO 07</v>
      </c>
      <c r="M103" s="90">
        <f>'PLANILHA DE ITENS FINAL'!P103</f>
        <v>101</v>
      </c>
      <c r="N103" s="90">
        <f>'PLANILHA DE ITENS FINAL'!Q103</f>
        <v>333527</v>
      </c>
      <c r="O103" s="91" t="str">
        <f>'PLANILHA DE ITENS FINAL'!R103</f>
        <v>TAMPA CONDULETE PVC- 1 CONECTOR RJ45</v>
      </c>
      <c r="P103" s="91" t="str">
        <f>'PLANILHA DE ITENS FINAL'!S103</f>
        <v>TAMPA CONDULETE, MATERIAL PVC, COR CINZA, BITOLA 3/4, CARACTERÍSTICAS ADICIONAIS PARA 01 CONECTOR RJ45 FÊMEA MODULAR</v>
      </c>
      <c r="Q103" s="90" t="str">
        <f>'PLANILHA DE ITENS FINAL'!T103</f>
        <v>UNID.</v>
      </c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41">
        <f>'PLANILHA DE ITENS FINAL'!AE103</f>
        <v>1.9799999999999998</v>
      </c>
    </row>
    <row r="104" spans="1:28" ht="12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90" t="str">
        <f>'PLANILHA DE ITENS FINAL'!L104</f>
        <v>GRUPO 07</v>
      </c>
      <c r="M104" s="90">
        <f>'PLANILHA DE ITENS FINAL'!P104</f>
        <v>102</v>
      </c>
      <c r="N104" s="90">
        <f>'PLANILHA DE ITENS FINAL'!Q104</f>
        <v>336475</v>
      </c>
      <c r="O104" s="91" t="str">
        <f>'PLANILHA DE ITENS FINAL'!R104</f>
        <v>TAMPA CONDULETE PVC- 2 TOMADAS</v>
      </c>
      <c r="P104" s="91" t="str">
        <f>'PLANILHA DE ITENS FINAL'!S104</f>
        <v>TAMPA CONDULETE, PVC, CINZA, 3/4 POL, PARA 2 TOMADAS UNIVERSAL (TOMADA DUPLA), 4 X 2, PADRÃO BRASILEIRO</v>
      </c>
      <c r="Q104" s="90" t="str">
        <f>'PLANILHA DE ITENS FINAL'!T104</f>
        <v>UNID.</v>
      </c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41">
        <f>'PLANILHA DE ITENS FINAL'!AE104</f>
        <v>2.22</v>
      </c>
    </row>
    <row r="105" spans="1:28" ht="12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90" t="str">
        <f>'PLANILHA DE ITENS FINAL'!L105</f>
        <v>GRUPO 07</v>
      </c>
      <c r="M105" s="90">
        <f>'PLANILHA DE ITENS FINAL'!P105</f>
        <v>103</v>
      </c>
      <c r="N105" s="90">
        <f>'PLANILHA DE ITENS FINAL'!Q105</f>
        <v>437686</v>
      </c>
      <c r="O105" s="91" t="str">
        <f>'PLANILHA DE ITENS FINAL'!R105</f>
        <v>TAMPA PARA CONDULETE ALUMÍNIO 3/4"</v>
      </c>
      <c r="P105" s="91" t="str">
        <f>'PLANILHA DE ITENS FINAL'!S105</f>
        <v> TAMPA CONDULETE, MATERIAL:ALUMÍNIO, BITOLA:COMPATÍVEL C/ 1/2 E 3/4 POL, CARACTERÍSTICAS ADICIONAIS:COM VEDAÇÃO E DOIS PARAFUSOS, REFERÊNCIA:56117/036, APLICAÇÃO:INTERRUPTOR DE 2 TECLAS, TAMANHO:93 X 51 X 5 MM</v>
      </c>
      <c r="Q105" s="90" t="str">
        <f>'PLANILHA DE ITENS FINAL'!T105</f>
        <v>UNID.</v>
      </c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41">
        <f>'PLANILHA DE ITENS FINAL'!AE105</f>
        <v>3.3466666666666662</v>
      </c>
    </row>
    <row r="106" spans="1:28" ht="12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90" t="str">
        <f>'PLANILHA DE ITENS FINAL'!L106</f>
        <v>GRUPO 03</v>
      </c>
      <c r="M106" s="90">
        <f>'PLANILHA DE ITENS FINAL'!P106</f>
        <v>104</v>
      </c>
      <c r="N106" s="90">
        <f>'PLANILHA DE ITENS FINAL'!Q106</f>
        <v>223467</v>
      </c>
      <c r="O106" s="91" t="str">
        <f>'PLANILHA DE ITENS FINAL'!R106</f>
        <v>TINTA ACRÍLICA BALDE COM 18 LITROS COR BRANCO</v>
      </c>
      <c r="P106" s="91" t="str">
        <f>'PLANILHA DE ITENS FINAL'!S106</f>
        <v> TINTA ACRÍLICA, COMPONENTES:ÁGUA/RESINA ACRÍLICA/PIGMENTOS ORGÂNICOS E INORGÂN, ASPECTO FÍSICO:LÍQUIDO VISCOSO COLORIDO, COR:AZUL, PRAZO VALIDADE:6 MÊS, RENDIMENTO:30 A 40 M2/GL, APLICAÇÃO:SUPERFÍCIES POROSAS REBOCO/GESSO/CONCRETO/MADEIRA</v>
      </c>
      <c r="Q106" s="90" t="str">
        <f>'PLANILHA DE ITENS FINAL'!T106</f>
        <v>Balde 18 litros</v>
      </c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41">
        <f>'PLANILHA DE ITENS FINAL'!AE106</f>
        <v>132.83333333333334</v>
      </c>
    </row>
    <row r="107" spans="1:28" ht="12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90" t="str">
        <f>'PLANILHA DE ITENS FINAL'!L107</f>
        <v>GRUPO 03</v>
      </c>
      <c r="M107" s="90">
        <f>'PLANILHA DE ITENS FINAL'!P107</f>
        <v>105</v>
      </c>
      <c r="N107" s="90">
        <f>'PLANILHA DE ITENS FINAL'!Q107</f>
        <v>242490</v>
      </c>
      <c r="O107" s="91" t="str">
        <f>'PLANILHA DE ITENS FINAL'!R107</f>
        <v>TINTA ACRÍLICA BALDE COM 18 LITROS COR VERDE PANTONE CÓDIGO 362</v>
      </c>
      <c r="P107" s="91" t="str">
        <f>'PLANILHA DE ITENS FINAL'!S107</f>
        <v>TINTA ACRÍLICA BALDE COM 18 LITROS COR VERDE NA TONALIDADE PANTONE CÓDIGO 362</v>
      </c>
      <c r="Q107" s="90" t="str">
        <f>'PLANILHA DE ITENS FINAL'!T107</f>
        <v>Balde 18 litros</v>
      </c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41">
        <f>'PLANILHA DE ITENS FINAL'!AE107</f>
        <v>160.66666666666666</v>
      </c>
    </row>
    <row r="108" spans="1:28" ht="12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90" t="str">
        <f>'PLANILHA DE ITENS FINAL'!L108</f>
        <v>GRUPO 01</v>
      </c>
      <c r="M108" s="90">
        <f>'PLANILHA DE ITENS FINAL'!P108</f>
        <v>106</v>
      </c>
      <c r="N108" s="90">
        <f>'PLANILHA DE ITENS FINAL'!Q108</f>
        <v>391727</v>
      </c>
      <c r="O108" s="91" t="str">
        <f>'PLANILHA DE ITENS FINAL'!R108</f>
        <v>TORNEIRA AUTOMÁTICA CROMADA 1/2"</v>
      </c>
      <c r="P108" s="91" t="str">
        <f>'PLANILHA DE ITENS FINAL'!S108</f>
        <v>TORNEIRA DE MESA PARA LAVATÓRIO, AUTOMÁTICA, CROMADA; FUNCIONAMENTO EM ALTA E BAIXA PRESSÃO (2 A 40MCA). AREJADOR EMBUTIDO QUE EVITA O VANDALISMO, ACIONAMENTO HIDROMECÂNICO COM LEVE PRESSÃO MANUAL. BITOLA 1/2". POSSUI RESTRITOR DE VAZÃO.</v>
      </c>
      <c r="Q108" s="90" t="str">
        <f>'PLANILHA DE ITENS FINAL'!T108</f>
        <v>UNID.</v>
      </c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41">
        <f>'PLANILHA DE ITENS FINAL'!AE108</f>
        <v>58.29666666666666</v>
      </c>
    </row>
    <row r="109" spans="1:28" ht="12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90" t="str">
        <f>'PLANILHA DE ITENS FINAL'!L109</f>
        <v>GRUPO 01</v>
      </c>
      <c r="M109" s="90">
        <f>'PLANILHA DE ITENS FINAL'!P109</f>
        <v>107</v>
      </c>
      <c r="N109" s="90">
        <f>'PLANILHA DE ITENS FINAL'!Q109</f>
        <v>255943</v>
      </c>
      <c r="O109" s="91" t="str">
        <f>'PLANILHA DE ITENS FINAL'!R109</f>
        <v>TORNEIRA BEBEDOURO COPO</v>
      </c>
      <c r="P109" s="91" t="str">
        <f>'PLANILHA DE ITENS FINAL'!S109</f>
        <v>TORNEIRA PARA BEBEDOURO DE PRESSÃO, PARA COPO TOTALMENTE EM METAL INOXIDÁVEL</v>
      </c>
      <c r="Q109" s="90" t="str">
        <f>'PLANILHA DE ITENS FINAL'!T109</f>
        <v>UNID.</v>
      </c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41">
        <f>'PLANILHA DE ITENS FINAL'!AE109</f>
        <v>20.299999999999997</v>
      </c>
    </row>
    <row r="110" spans="1:28" ht="12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90" t="str">
        <f>'PLANILHA DE ITENS FINAL'!L110</f>
        <v>GRUPO 01</v>
      </c>
      <c r="M110" s="90">
        <f>'PLANILHA DE ITENS FINAL'!P110</f>
        <v>108</v>
      </c>
      <c r="N110" s="90">
        <f>'PLANILHA DE ITENS FINAL'!Q110</f>
        <v>255942</v>
      </c>
      <c r="O110" s="91" t="str">
        <f>'PLANILHA DE ITENS FINAL'!R110</f>
        <v>TORNEIRA BEBEDOURO JATO</v>
      </c>
      <c r="P110" s="91" t="str">
        <f>'PLANILHA DE ITENS FINAL'!S110</f>
        <v>TORNEIRA PARA BEBEDOURO DE PRESSÃO, TIPO JATO TOTALMENTE EM METAL INOXIDÁVEL</v>
      </c>
      <c r="Q110" s="90" t="str">
        <f>'PLANILHA DE ITENS FINAL'!T110</f>
        <v>UNID.</v>
      </c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41">
        <f>'PLANILHA DE ITENS FINAL'!AE110</f>
        <v>18.245</v>
      </c>
    </row>
    <row r="111" spans="1:28" ht="12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90" t="str">
        <f>'PLANILHA DE ITENS FINAL'!L111</f>
        <v>GRUPO 01</v>
      </c>
      <c r="M111" s="90">
        <f>'PLANILHA DE ITENS FINAL'!P111</f>
        <v>109</v>
      </c>
      <c r="N111" s="90">
        <f>'PLANILHA DE ITENS FINAL'!Q111</f>
        <v>305810</v>
      </c>
      <c r="O111" s="91" t="str">
        <f>'PLANILHA DE ITENS FINAL'!R111</f>
        <v>TORNEIRA JARDIM  3/4" CROMADA</v>
      </c>
      <c r="P111" s="91" t="str">
        <f>'PLANILHA DE ITENS FINAL'!S111</f>
        <v>TORNEIRA, LATÃO, JARDIM, 3/4 POL., CROMADO, ADAPTADOR PARA MANGUEIRA</v>
      </c>
      <c r="Q111" s="90" t="str">
        <f>'PLANILHA DE ITENS FINAL'!T111</f>
        <v>UNID.</v>
      </c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41">
        <f>'PLANILHA DE ITENS FINAL'!AE111</f>
        <v>30.863333333333333</v>
      </c>
    </row>
    <row r="112" spans="1:28" ht="12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90" t="str">
        <f>'PLANILHA DE ITENS FINAL'!L112</f>
        <v>GRUPO 02</v>
      </c>
      <c r="M112" s="90">
        <f>'PLANILHA DE ITENS FINAL'!P112</f>
        <v>110</v>
      </c>
      <c r="N112" s="90">
        <f>'PLANILHA DE ITENS FINAL'!Q112</f>
        <v>250992</v>
      </c>
      <c r="O112" s="91" t="str">
        <f>'PLANILHA DE ITENS FINAL'!R112</f>
        <v>TRINCHA 1"</v>
      </c>
      <c r="P112" s="91" t="str">
        <f>'PLANILHA DE ITENS FINAL'!S112</f>
        <v> TRINCHA, MATERIAL CABO:MADEIRA LAQUEADA, MATERIAL CERDAS:GRIS DUPLA, TAMANHO:1 POL, TIPO CABO:ANATÔMICO</v>
      </c>
      <c r="Q112" s="90" t="str">
        <f>'PLANILHA DE ITENS FINAL'!T112</f>
        <v>UNID.</v>
      </c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41">
        <f>'PLANILHA DE ITENS FINAL'!AE112</f>
        <v>3.9</v>
      </c>
    </row>
    <row r="113" spans="1:28" ht="12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90" t="str">
        <f>'PLANILHA DE ITENS FINAL'!L113</f>
        <v>GRUPO 02</v>
      </c>
      <c r="M113" s="90">
        <f>'PLANILHA DE ITENS FINAL'!P113</f>
        <v>111</v>
      </c>
      <c r="N113" s="90">
        <f>'PLANILHA DE ITENS FINAL'!Q113</f>
        <v>239398</v>
      </c>
      <c r="O113" s="91" t="str">
        <f>'PLANILHA DE ITENS FINAL'!R113</f>
        <v>TRINCHA 2"</v>
      </c>
      <c r="P113" s="91" t="str">
        <f>'PLANILHA DE ITENS FINAL'!S113</f>
        <v> TRINCHA, MATERIAL CABO:MADEIRA ENVERNIZADA, MATERIAL CERDAS:GRIS DUPLA, TAMANHO:2 POL, TIPO CABO:ANATÔMICO</v>
      </c>
      <c r="Q113" s="90" t="str">
        <f>'PLANILHA DE ITENS FINAL'!T113</f>
        <v>UNID.</v>
      </c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41">
        <f>'PLANILHA DE ITENS FINAL'!AE113</f>
        <v>6.8133333333333335</v>
      </c>
    </row>
    <row r="114" spans="1:28" ht="12">
      <c r="A114" s="89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90" t="str">
        <f>'PLANILHA DE ITENS FINAL'!L114</f>
        <v>GRUPO 01</v>
      </c>
      <c r="M114" s="90">
        <f>'PLANILHA DE ITENS FINAL'!P114</f>
        <v>112</v>
      </c>
      <c r="N114" s="90">
        <f>'PLANILHA DE ITENS FINAL'!Q114</f>
        <v>389857</v>
      </c>
      <c r="O114" s="91" t="str">
        <f>'PLANILHA DE ITENS FINAL'!R114</f>
        <v>VÁLVULA COM TAMPA PARA PIAS E CUBAS. DE VEDAÇÃO 3 1/2 POL</v>
      </c>
      <c r="P114" s="91" t="str">
        <f>'PLANILHA DE ITENS FINAL'!S114</f>
        <v> VÁLVULA ESCOAMENTO, MATERIAL:AÇO INOXIDÁVEL, DIÂMETRO:3 1/2 POL, CARACTERÍSTICAS ADICIONAIS:TIPO AMERICANA</v>
      </c>
      <c r="Q114" s="90" t="str">
        <f>'PLANILHA DE ITENS FINAL'!T114</f>
        <v>UNID.</v>
      </c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41">
        <f>'PLANILHA DE ITENS FINAL'!AE114</f>
        <v>16.163333333333334</v>
      </c>
    </row>
    <row r="115" spans="1:28" ht="12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90" t="str">
        <f>'PLANILHA DE ITENS FINAL'!L115</f>
        <v>GRUPO 01</v>
      </c>
      <c r="M115" s="90">
        <f>'PLANILHA DE ITENS FINAL'!P115</f>
        <v>113</v>
      </c>
      <c r="N115" s="90">
        <f>'PLANILHA DE ITENS FINAL'!Q115</f>
        <v>396520</v>
      </c>
      <c r="O115" s="91" t="str">
        <f>'PLANILHA DE ITENS FINAL'!R115</f>
        <v>VÁLVULA CUBA LAVATÓRIO 7/8 DE POLEGADAS EM MATERIAL PVC</v>
      </c>
      <c r="P115" s="91" t="str">
        <f>'PLANILHA DE ITENS FINAL'!S115</f>
        <v>VÁLVULA ESCOAMENTO, MATERIAL PVC, DIÂMETRO 1, COMPONENTES COM LADRÃO PARA LAVATÓRIO, CARACTERÍSTICAS ADICIONAIS TAMPÃO, ANEL VEDAÇÃO BORRACHA, FLANGE FIXAÇÃO PVC, APLICAÇÃO LAVATÓRIO, COR BRANCA</v>
      </c>
      <c r="Q115" s="90" t="str">
        <f>'PLANILHA DE ITENS FINAL'!T115</f>
        <v>UNID.</v>
      </c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41">
        <f>'PLANILHA DE ITENS FINAL'!AE115</f>
        <v>10.11</v>
      </c>
    </row>
    <row r="116" spans="1:28" ht="12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90" t="str">
        <f>'PLANILHA DE ITENS FINAL'!L116</f>
        <v>GRUPO 01</v>
      </c>
      <c r="M116" s="90">
        <f>'PLANILHA DE ITENS FINAL'!P116</f>
        <v>114</v>
      </c>
      <c r="N116" s="90">
        <f>'PLANILHA DE ITENS FINAL'!Q116</f>
        <v>254410</v>
      </c>
      <c r="O116" s="91" t="str">
        <f>'PLANILHA DE ITENS FINAL'!R116</f>
        <v>VÁLVULA PARA MICTÓRIO</v>
      </c>
      <c r="P116" s="91" t="str">
        <f>'PLANILHA DE ITENS FINAL'!S116</f>
        <v>VALVULA DE DESCARGA, METAL CROMADO, 3/4 X 1/2 POL,MICTÓRIO.(VALVULA PARA MICTÓRIO BP. PRISMATICA 3/4POL). {BRO254410}</v>
      </c>
      <c r="Q116" s="90" t="str">
        <f>'PLANILHA DE ITENS FINAL'!T116</f>
        <v>UNID.</v>
      </c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41">
        <f>'PLANILHA DE ITENS FINAL'!AE116</f>
        <v>57.163333333333334</v>
      </c>
    </row>
    <row r="117" spans="1:28" ht="12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90" t="str">
        <f>'PLANILHA DE ITENS FINAL'!L117</f>
        <v>GRUPO 01</v>
      </c>
      <c r="M117" s="90">
        <f>'PLANILHA DE ITENS FINAL'!P117</f>
        <v>115</v>
      </c>
      <c r="N117" s="90">
        <f>'PLANILHA DE ITENS FINAL'!Q117</f>
        <v>316853</v>
      </c>
      <c r="O117" s="91" t="str">
        <f>'PLANILHA DE ITENS FINAL'!R117</f>
        <v>VEDA CALHA</v>
      </c>
      <c r="P117" s="91" t="str">
        <f>'PLANILHA DE ITENS FINAL'!S117</f>
        <v>ADESIVO VEDA-CALHA, ASPECTO FÍSICO: PASTOSO, APLICAÇÃO: CALHAS, TELHAS, RUFOS, PINGADEIRA, VALIDADE: 12 MESES, CARACTERÍSTICAS ADICIONAIS: ADESIVO SINTÉTICO A BASE DE SOLVENTES ORGÂNICOS, </v>
      </c>
      <c r="Q117" s="90" t="str">
        <f>'PLANILHA DE ITENS FINAL'!T117</f>
        <v>BISNAGA 280G</v>
      </c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41">
        <f>'PLANILHA DE ITENS FINAL'!AE117</f>
        <v>13.480000000000002</v>
      </c>
    </row>
    <row r="118" spans="1:28" ht="12">
      <c r="A118" s="89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90" t="str">
        <f>'PLANILHA DE ITENS FINAL'!L118</f>
        <v>GRUPO 02</v>
      </c>
      <c r="M118" s="90">
        <f>'PLANILHA DE ITENS FINAL'!P118</f>
        <v>116</v>
      </c>
      <c r="N118" s="90">
        <f>'PLANILHA DE ITENS FINAL'!Q118</f>
        <v>235277</v>
      </c>
      <c r="O118" s="91" t="str">
        <f>'PLANILHA DE ITENS FINAL'!R118</f>
        <v>VERNIZ BRILHANTE</v>
      </c>
      <c r="P118" s="91" t="str">
        <f>'PLANILHA DE ITENS FINAL'!S118</f>
        <v>VERNIZ, ACABAMENTO: BRILHANTE, COR: TRANSPARENTE, MÉTODO APLICAÇÃO: ROLO,PINCEL E PISTOLA, APLICAÇÃO: INTERIOR E MÓVEIS EM GERAL, CARACTERÍSTICAS ADICIONAIS: SECAGEM RÁPIDA, TIPO: NÃO APLICÁVEL </v>
      </c>
      <c r="Q118" s="90" t="str">
        <f>'PLANILHA DE ITENS FINAL'!T118</f>
        <v>GALÃO 3.6L</v>
      </c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41">
        <f>'PLANILHA DE ITENS FINAL'!AE118</f>
        <v>79.68666666666667</v>
      </c>
    </row>
    <row r="119" spans="1:28" ht="12">
      <c r="A119" s="89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90" t="str">
        <f>'PLANILHA DE ITENS FINAL'!L119</f>
        <v>GRUPO 02</v>
      </c>
      <c r="M119" s="90">
        <f>'PLANILHA DE ITENS FINAL'!P119</f>
        <v>117</v>
      </c>
      <c r="N119" s="90">
        <f>'PLANILHA DE ITENS FINAL'!Q119</f>
        <v>62146</v>
      </c>
      <c r="O119" s="91" t="str">
        <f>'PLANILHA DE ITENS FINAL'!R119</f>
        <v>ZARCÃO UNIVERSAL - GALÃO 3,6 LITROS</v>
      </c>
      <c r="P119" s="91" t="str">
        <f>'PLANILHA DE ITENS FINAL'!S119</f>
        <v>ZARCÃO UNIVERSAL ANTI-FERRUGEM - PROTEÇÃO ANTICORROSIVA E ANTIOXIDANTE PARA SUPERFÍCIES FERROSAS, INTERNAS E EXTERNAS, NOVAS OU COM VESTÍGIOS DE FERRUGEM. COMPOSTO POR RESINA À BASE DE ÓLEO VEGETAL SEMI-SECATIVO MODIFICADA COM FENÓLICA, HIDROCARBONETOS ALIFÁTICOS E AROMÁTICOS, CARGAS MINERAIS INERTES, PIGMENTOS INORGÂNICOS E SECANTES ORGANO-METÁLICOS. NÃO CONTÉM BENZENO.  GALÃO 3.6L</v>
      </c>
      <c r="Q119" s="90" t="str">
        <f>'PLANILHA DE ITENS FINAL'!T119</f>
        <v>GALÃO 3.6L</v>
      </c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41">
        <f>'PLANILHA DE ITENS FINAL'!AE119</f>
        <v>82.12666666666667</v>
      </c>
    </row>
    <row r="122" spans="12:28" ht="12">
      <c r="L122" s="75"/>
      <c r="M122" s="76"/>
      <c r="N122" s="76"/>
      <c r="O122" s="76"/>
      <c r="P122" s="76"/>
      <c r="Q122" s="76"/>
      <c r="R122" s="76"/>
      <c r="S122" s="76"/>
      <c r="T122" s="76"/>
      <c r="U122" s="77"/>
      <c r="AA122" s="86"/>
      <c r="AB122" s="83"/>
    </row>
    <row r="123" spans="12:28" ht="12" customHeight="1">
      <c r="L123" s="100" t="s">
        <v>743</v>
      </c>
      <c r="M123" s="100"/>
      <c r="N123" s="100"/>
      <c r="O123" s="100"/>
      <c r="P123" s="103" t="s">
        <v>744</v>
      </c>
      <c r="Q123" s="103"/>
      <c r="R123" s="78"/>
      <c r="S123" s="78"/>
      <c r="T123" s="78"/>
      <c r="U123" s="92"/>
      <c r="AA123" s="86"/>
      <c r="AB123" s="83"/>
    </row>
    <row r="124" spans="12:28" ht="12" customHeight="1">
      <c r="L124" s="100" t="s">
        <v>745</v>
      </c>
      <c r="M124" s="100"/>
      <c r="N124" s="100"/>
      <c r="O124" s="100"/>
      <c r="P124" s="101" t="s">
        <v>746</v>
      </c>
      <c r="Q124" s="101"/>
      <c r="R124" s="101"/>
      <c r="S124" s="101"/>
      <c r="T124" s="101"/>
      <c r="U124" s="101"/>
      <c r="AA124" s="86"/>
      <c r="AB124" s="83"/>
    </row>
    <row r="125" spans="12:28" ht="12">
      <c r="L125" s="100"/>
      <c r="M125" s="100"/>
      <c r="N125" s="100"/>
      <c r="O125" s="100"/>
      <c r="P125" s="93"/>
      <c r="Q125" s="94"/>
      <c r="R125" s="94"/>
      <c r="S125" s="94"/>
      <c r="T125" s="94"/>
      <c r="U125" s="95"/>
      <c r="AA125" s="86"/>
      <c r="AB125" s="83"/>
    </row>
    <row r="126" spans="12:28" ht="12">
      <c r="L126" s="79"/>
      <c r="M126" s="80"/>
      <c r="N126" s="80"/>
      <c r="O126" s="80"/>
      <c r="P126" s="80"/>
      <c r="Q126" s="80"/>
      <c r="R126" s="80"/>
      <c r="S126" s="80"/>
      <c r="T126" s="80"/>
      <c r="U126" s="81"/>
      <c r="AA126" s="86"/>
      <c r="AB126" s="83"/>
    </row>
  </sheetData>
  <sheetProtection selectLockedCells="1" selectUnlockedCells="1"/>
  <mergeCells count="7">
    <mergeCell ref="B1:K1"/>
    <mergeCell ref="L1:R1"/>
    <mergeCell ref="S1:AB1"/>
    <mergeCell ref="L123:O123"/>
    <mergeCell ref="P123:Q123"/>
    <mergeCell ref="L124:O125"/>
    <mergeCell ref="P124:U124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20"/>
  <sheetViews>
    <sheetView zoomScale="85" zoomScaleNormal="85" zoomScalePageLayoutView="0" workbookViewId="0" topLeftCell="L109">
      <selection activeCell="O126" sqref="O126"/>
    </sheetView>
  </sheetViews>
  <sheetFormatPr defaultColWidth="9.140625" defaultRowHeight="12.75"/>
  <cols>
    <col min="1" max="1" width="17.8515625" style="84" hidden="1" customWidth="1"/>
    <col min="2" max="3" width="13.57421875" style="84" hidden="1" customWidth="1"/>
    <col min="4" max="4" width="17.28125" style="84" hidden="1" customWidth="1"/>
    <col min="5" max="5" width="18.28125" style="84" hidden="1" customWidth="1"/>
    <col min="6" max="7" width="9.140625" style="84" hidden="1" customWidth="1"/>
    <col min="8" max="8" width="13.8515625" style="84" hidden="1" customWidth="1"/>
    <col min="9" max="9" width="19.00390625" style="84" hidden="1" customWidth="1"/>
    <col min="10" max="11" width="13.00390625" style="84" hidden="1" customWidth="1"/>
    <col min="12" max="13" width="9.140625" style="84" customWidth="1"/>
    <col min="14" max="14" width="15.28125" style="84" customWidth="1"/>
    <col min="15" max="15" width="57.140625" style="85" customWidth="1"/>
    <col min="16" max="16" width="36.00390625" style="84" customWidth="1"/>
    <col min="17" max="17" width="19.00390625" style="84" customWidth="1"/>
    <col min="18" max="18" width="15.28125" style="84" hidden="1" customWidth="1"/>
    <col min="19" max="19" width="12.421875" style="85" customWidth="1"/>
    <col min="20" max="20" width="17.00390625" style="84" customWidth="1"/>
    <col min="21" max="21" width="15.7109375" style="86" customWidth="1"/>
    <col min="22" max="22" width="12.421875" style="85" customWidth="1"/>
    <col min="23" max="23" width="17.00390625" style="84" customWidth="1"/>
    <col min="24" max="24" width="15.7109375" style="86" customWidth="1"/>
    <col min="25" max="25" width="12.421875" style="85" customWidth="1"/>
    <col min="26" max="26" width="17.00390625" style="84" customWidth="1"/>
    <col min="27" max="27" width="15.7109375" style="86" customWidth="1"/>
    <col min="28" max="28" width="13.57421875" style="86" customWidth="1"/>
    <col min="29" max="16384" width="9.140625" style="84" customWidth="1"/>
  </cols>
  <sheetData>
    <row r="1" spans="1:28" ht="34.5" customHeight="1" hidden="1">
      <c r="A1" s="87"/>
      <c r="B1" s="102" t="s">
        <v>747</v>
      </c>
      <c r="C1" s="102"/>
      <c r="D1" s="102"/>
      <c r="E1" s="102"/>
      <c r="F1" s="102"/>
      <c r="G1" s="102"/>
      <c r="H1" s="102"/>
      <c r="I1" s="102"/>
      <c r="J1" s="102"/>
      <c r="K1" s="102"/>
      <c r="L1" s="102" t="s">
        <v>748</v>
      </c>
      <c r="M1" s="102"/>
      <c r="N1" s="102"/>
      <c r="O1" s="102"/>
      <c r="P1" s="102"/>
      <c r="Q1" s="102"/>
      <c r="R1" s="102"/>
      <c r="S1" s="102" t="s">
        <v>749</v>
      </c>
      <c r="T1" s="102"/>
      <c r="U1" s="102"/>
      <c r="V1" s="102"/>
      <c r="W1" s="102"/>
      <c r="X1" s="102"/>
      <c r="Y1" s="102"/>
      <c r="Z1" s="102"/>
      <c r="AA1" s="102"/>
      <c r="AB1" s="102"/>
    </row>
    <row r="2" spans="1:28" ht="36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96" t="s">
        <v>10</v>
      </c>
      <c r="L2" s="18" t="s">
        <v>11</v>
      </c>
      <c r="M2" s="18" t="s">
        <v>15</v>
      </c>
      <c r="N2" s="18" t="s">
        <v>16</v>
      </c>
      <c r="O2" s="18" t="s">
        <v>17</v>
      </c>
      <c r="P2" s="18" t="s">
        <v>18</v>
      </c>
      <c r="Q2" s="18" t="s">
        <v>19</v>
      </c>
      <c r="R2" s="18" t="s">
        <v>20</v>
      </c>
      <c r="S2" s="18" t="s">
        <v>21</v>
      </c>
      <c r="T2" s="18" t="s">
        <v>22</v>
      </c>
      <c r="U2" s="22" t="s">
        <v>23</v>
      </c>
      <c r="V2" s="18" t="s">
        <v>24</v>
      </c>
      <c r="W2" s="18" t="s">
        <v>25</v>
      </c>
      <c r="X2" s="22" t="s">
        <v>26</v>
      </c>
      <c r="Y2" s="18" t="s">
        <v>27</v>
      </c>
      <c r="Z2" s="18" t="s">
        <v>28</v>
      </c>
      <c r="AA2" s="22" t="s">
        <v>29</v>
      </c>
      <c r="AB2" s="22" t="s">
        <v>30</v>
      </c>
    </row>
    <row r="3" spans="12:28" ht="12">
      <c r="L3" s="90" t="str">
        <f>'PLANILHA DE ITENS FINAL'!L3</f>
        <v>GRUPO 01</v>
      </c>
      <c r="M3" s="90">
        <f>'PLANILHA DE ITENS FINAL'!P3</f>
        <v>1</v>
      </c>
      <c r="N3" s="90">
        <f>'PLANILHA DE ITENS FINAL'!Q3</f>
        <v>393642</v>
      </c>
      <c r="O3" s="91" t="str">
        <f>'PLANILHA DE ITENS FINAL'!R3</f>
        <v>ABRAÇADEIRA DE NYLON 110MM</v>
      </c>
      <c r="P3" s="90" t="str">
        <f>'PLANILHA DE ITENS FINAL'!S3</f>
        <v>ABRAÇADEIRA, MATERIAL: PLÁSTICO, TIPO: COM RANHURAS, COMPRIMENTO TOTAL: 110 MM, LARGURA: 2,50 MM, APLICAÇÃO: AMARRAÇÃO DE CABOS E FIOS, CARACTERÍSTICAS ADICIONAIS: COM TRAVAMENTO DEFINITIVO E SEM SISTEMA DE FIXAÇÃO </v>
      </c>
      <c r="Q3" s="90" t="str">
        <f>'PLANILHA DE ITENS FINAL'!T3</f>
        <v>PCT C/100</v>
      </c>
      <c r="R3" s="90"/>
      <c r="S3" s="91" t="str">
        <f>'PLANILHA DE ITENS FINAL'!V3</f>
        <v>PONTO FRIO</v>
      </c>
      <c r="T3" s="90" t="str">
        <f>'PLANILHA DE ITENS FINAL'!W3</f>
        <v>33041260/0652-90</v>
      </c>
      <c r="U3" s="41">
        <f>'PLANILHA DE ITENS FINAL'!X3</f>
        <v>2.09</v>
      </c>
      <c r="V3" s="91" t="str">
        <f>'PLANILHA DE ITENS FINAL'!Y3</f>
        <v>CASAS BAHIA</v>
      </c>
      <c r="W3" s="90" t="str">
        <f>'PLANILHA DE ITENS FINAL'!Z3</f>
        <v>33041260/0652-90</v>
      </c>
      <c r="X3" s="41">
        <f>'PLANILHA DE ITENS FINAL'!AA3</f>
        <v>2.09</v>
      </c>
      <c r="Y3" s="91" t="str">
        <f>'PLANILHA DE ITENS FINAL'!AB3</f>
        <v>AMAZON</v>
      </c>
      <c r="Z3" s="90" t="str">
        <f>'PLANILHA DE ITENS FINAL'!AC3</f>
        <v>15436940/0001-03</v>
      </c>
      <c r="AA3" s="41">
        <f>'PLANILHA DE ITENS FINAL'!AD3</f>
        <v>2.39</v>
      </c>
      <c r="AB3" s="41">
        <f>'PLANILHA DE ITENS FINAL'!AE3</f>
        <v>2.19</v>
      </c>
    </row>
    <row r="4" spans="12:28" ht="12">
      <c r="L4" s="90" t="str">
        <f>'PLANILHA DE ITENS FINAL'!L4</f>
        <v>GRUPO 01</v>
      </c>
      <c r="M4" s="90">
        <f>'PLANILHA DE ITENS FINAL'!P4</f>
        <v>2</v>
      </c>
      <c r="N4" s="90">
        <f>'PLANILHA DE ITENS FINAL'!Q4</f>
        <v>340503</v>
      </c>
      <c r="O4" s="91" t="str">
        <f>'PLANILHA DE ITENS FINAL'!R4</f>
        <v>ABRAÇADEIRA DE NYLON 400MM</v>
      </c>
      <c r="P4" s="90" t="str">
        <f>'PLANILHA DE ITENS FINAL'!S4</f>
        <v>ABRAÇADEIRA, MATERIAL: NÁILON, TIPO: COM RANHURAS, COMPRIMENTO TOTAL: 400 MM, LARGURA: 4,80 MM, APLICAÇÃO: FIXAÇÃO DE CABOS ELÉTRICOS </v>
      </c>
      <c r="Q4" s="90" t="str">
        <f>'PLANILHA DE ITENS FINAL'!T4</f>
        <v>PCT C/100</v>
      </c>
      <c r="R4" s="90"/>
      <c r="S4" s="91" t="str">
        <f>'PLANILHA DE ITENS FINAL'!V4</f>
        <v>LOJAS AMERICANAS</v>
      </c>
      <c r="T4" s="90" t="str">
        <f>'PLANILHA DE ITENS FINAL'!W4</f>
        <v>000776574/0006-60</v>
      </c>
      <c r="U4" s="41">
        <f>'PLANILHA DE ITENS FINAL'!X4</f>
        <v>26.1</v>
      </c>
      <c r="V4" s="91" t="str">
        <f>'PLANILHA DE ITENS FINAL'!Y4</f>
        <v>FERMÁQUINAS</v>
      </c>
      <c r="W4" s="90" t="str">
        <f>'PLANILHA DE ITENS FINAL'!Z4</f>
        <v>68452762/0001-62</v>
      </c>
      <c r="X4" s="41">
        <f>'PLANILHA DE ITENS FINAL'!AA4</f>
        <v>27.64</v>
      </c>
      <c r="Y4" s="91" t="str">
        <f>'PLANILHA DE ITENS FINAL'!AB4</f>
        <v>LOJAS AMERICANAS</v>
      </c>
      <c r="Z4" s="90" t="str">
        <f>'PLANILHA DE ITENS FINAL'!AC4</f>
        <v>000776574/0006-60</v>
      </c>
      <c r="AA4" s="41">
        <f>'PLANILHA DE ITENS FINAL'!AD4</f>
        <v>27.64</v>
      </c>
      <c r="AB4" s="41">
        <f>'PLANILHA DE ITENS FINAL'!AE4</f>
        <v>27.126666666666665</v>
      </c>
    </row>
    <row r="5" spans="12:28" ht="12">
      <c r="L5" s="90" t="str">
        <f>'PLANILHA DE ITENS FINAL'!L5</f>
        <v>GRUPO 01</v>
      </c>
      <c r="M5" s="90">
        <f>'PLANILHA DE ITENS FINAL'!P5</f>
        <v>3</v>
      </c>
      <c r="N5" s="90">
        <f>'PLANILHA DE ITENS FINAL'!Q5</f>
        <v>454292</v>
      </c>
      <c r="O5" s="91" t="str">
        <f>'PLANILHA DE ITENS FINAL'!R5</f>
        <v>ABRACADEIRA TIPO D 1/2" COM CUNHA</v>
      </c>
      <c r="P5" s="90" t="str">
        <f>'PLANILHA DE ITENS FINAL'!S5</f>
        <v>ABRAÇADEIRA, MATERIAL: METAL, TIPO: "D" COM CUNHA, DIÂMETRO AMARRAÇÃO: 1,2 POL </v>
      </c>
      <c r="Q5" s="90" t="str">
        <f>'PLANILHA DE ITENS FINAL'!T5</f>
        <v>UNID.</v>
      </c>
      <c r="R5" s="90"/>
      <c r="S5" s="91" t="str">
        <f>'PLANILHA DE ITENS FINAL'!V5</f>
        <v>JOSE COLEMAR LOPES ALVES</v>
      </c>
      <c r="T5" s="90" t="str">
        <f>'PLANILHA DE ITENS FINAL'!W5</f>
        <v>28785414/0001-92</v>
      </c>
      <c r="U5" s="41">
        <f>'PLANILHA DE ITENS FINAL'!X5</f>
        <v>1.13</v>
      </c>
      <c r="V5" s="91" t="str">
        <f>'PLANILHA DE ITENS FINAL'!Y5</f>
        <v>CACHOEIRO MATERIAIS ELÉTRICOS LTDA - ME</v>
      </c>
      <c r="W5" s="90" t="str">
        <f>'PLANILHA DE ITENS FINAL'!Z5</f>
        <v>08956601/0001-84</v>
      </c>
      <c r="X5" s="41">
        <f>'PLANILHA DE ITENS FINAL'!AA5</f>
        <v>1.25</v>
      </c>
      <c r="Y5" s="91" t="str">
        <f>'PLANILHA DE ITENS FINAL'!AB5</f>
        <v>GOLED INDUSTRIA E COMÉRCIO LTDA</v>
      </c>
      <c r="Z5" s="90" t="str">
        <f>'PLANILHA DE ITENS FINAL'!AC5</f>
        <v>32617419/0001-83</v>
      </c>
      <c r="AA5" s="41">
        <f>'PLANILHA DE ITENS FINAL'!AD5</f>
        <v>2</v>
      </c>
      <c r="AB5" s="41">
        <f>'PLANILHA DE ITENS FINAL'!AE5</f>
        <v>1.46</v>
      </c>
    </row>
    <row r="6" spans="12:28" ht="12">
      <c r="L6" s="90" t="str">
        <f>'PLANILHA DE ITENS FINAL'!L6</f>
        <v>GRUPO 01</v>
      </c>
      <c r="M6" s="90">
        <f>'PLANILHA DE ITENS FINAL'!P6</f>
        <v>4</v>
      </c>
      <c r="N6" s="90">
        <f>'PLANILHA DE ITENS FINAL'!Q6</f>
        <v>373988</v>
      </c>
      <c r="O6" s="91" t="str">
        <f>'PLANILHA DE ITENS FINAL'!R6</f>
        <v>ABRACADEIRA TIPO D 1" COM CUNHA</v>
      </c>
      <c r="P6" s="90" t="str">
        <f>'PLANILHA DE ITENS FINAL'!S6</f>
        <v>ABRAÇADEIRA, MATERIAL: CHAPA AÇO ZINCADO, CARACTERÍSTICAS ADICIONAIS: COM PARAFUSO, MODELO: "D", DIÂMETRO AMARRAÇÃO: 1 POL </v>
      </c>
      <c r="Q6" s="90" t="str">
        <f>'PLANILHA DE ITENS FINAL'!T6</f>
        <v>UNID.</v>
      </c>
      <c r="R6" s="90"/>
      <c r="S6" s="91" t="str">
        <f>'PLANILHA DE ITENS FINAL'!V6</f>
        <v>BASIS CONSTRUÇÕES EIRELI</v>
      </c>
      <c r="T6" s="90" t="str">
        <f>'PLANILHA DE ITENS FINAL'!W6</f>
        <v>07629153/0001-41</v>
      </c>
      <c r="U6" s="41">
        <f>'PLANILHA DE ITENS FINAL'!X6</f>
        <v>3.66</v>
      </c>
      <c r="V6" s="91" t="str">
        <f>'PLANILHA DE ITENS FINAL'!Y6</f>
        <v>COMERCIAL GUITIERREZ LTDA - EPP</v>
      </c>
      <c r="W6" s="90" t="str">
        <f>'PLANILHA DE ITENS FINAL'!Z6</f>
        <v>19234111/0001-90</v>
      </c>
      <c r="X6" s="41">
        <f>'PLANILHA DE ITENS FINAL'!AA6</f>
        <v>2.32</v>
      </c>
      <c r="Y6" s="91" t="str">
        <f>'PLANILHA DE ITENS FINAL'!AB6</f>
        <v>COMERCIO DE MATERIAIS DE CONSTRUÇOES LTDA</v>
      </c>
      <c r="Z6" s="90" t="str">
        <f>'PLANILHA DE ITENS FINAL'!AC6</f>
        <v>21875005/0001-38</v>
      </c>
      <c r="AA6" s="41">
        <f>'PLANILHA DE ITENS FINAL'!AD6</f>
        <v>2.65</v>
      </c>
      <c r="AB6" s="41">
        <f>'PLANILHA DE ITENS FINAL'!AE6</f>
        <v>2.876666666666667</v>
      </c>
    </row>
    <row r="7" spans="12:28" ht="12">
      <c r="L7" s="90" t="str">
        <f>'PLANILHA DE ITENS FINAL'!L7</f>
        <v>GRUPO 01</v>
      </c>
      <c r="M7" s="90">
        <f>'PLANILHA DE ITENS FINAL'!P7</f>
        <v>5</v>
      </c>
      <c r="N7" s="90">
        <f>'PLANILHA DE ITENS FINAL'!Q7</f>
        <v>407307</v>
      </c>
      <c r="O7" s="91" t="str">
        <f>'PLANILHA DE ITENS FINAL'!R7</f>
        <v>ABRACADEIRA TIPO D 3/4"COM CUNHA</v>
      </c>
      <c r="P7" s="90" t="str">
        <f>'PLANILHA DE ITENS FINAL'!S7</f>
        <v>ABRAÇADEIRA, MATERIAL: CHAPA DE AÇO, TIPO: "D" COM CUNHA, APLICAÇÃO: FIXAÇÃO TUBOS E CANOS, DIÂMETRO AMARRAÇÃO: 3,4 POL </v>
      </c>
      <c r="Q7" s="90" t="str">
        <f>'PLANILHA DE ITENS FINAL'!T7</f>
        <v>UNID.</v>
      </c>
      <c r="R7" s="90"/>
      <c r="S7" s="91" t="str">
        <f>'PLANILHA DE ITENS FINAL'!V7</f>
        <v>SISU COMERCIAL E SERVIÇOS LTDA - ME</v>
      </c>
      <c r="T7" s="90" t="str">
        <f>'PLANILHA DE ITENS FINAL'!W7</f>
        <v>18155126/0001-09</v>
      </c>
      <c r="U7" s="41">
        <f>'PLANILHA DE ITENS FINAL'!X7</f>
        <v>1.54</v>
      </c>
      <c r="V7" s="91" t="str">
        <f>'PLANILHA DE ITENS FINAL'!Y7</f>
        <v>TROPICAL COMERCIO DE MATERIAL PARA CONSTRUÇÃO LTDA</v>
      </c>
      <c r="W7" s="90" t="str">
        <f>'PLANILHA DE ITENS FINAL'!Z7</f>
        <v>03983842/0001-07</v>
      </c>
      <c r="X7" s="41">
        <f>'PLANILHA DE ITENS FINAL'!AA7</f>
        <v>1.19</v>
      </c>
      <c r="Y7" s="91" t="str">
        <f>'PLANILHA DE ITENS FINAL'!AB7</f>
        <v>VINTEK COM VAREJISTA MATERIAL ELÉTRICO E SERVIÇOS</v>
      </c>
      <c r="Z7" s="90" t="str">
        <f>'PLANILHA DE ITENS FINAL'!AC7</f>
        <v>27732837/0001-81</v>
      </c>
      <c r="AA7" s="41">
        <f>'PLANILHA DE ITENS FINAL'!AD7</f>
        <v>1.28</v>
      </c>
      <c r="AB7" s="41">
        <f>'PLANILHA DE ITENS FINAL'!AE7</f>
        <v>1.3366666666666667</v>
      </c>
    </row>
    <row r="8" spans="12:28" ht="12">
      <c r="L8" s="90" t="str">
        <f>'PLANILHA DE ITENS FINAL'!L8</f>
        <v>GRUPO 07</v>
      </c>
      <c r="M8" s="90">
        <f>'PLANILHA DE ITENS FINAL'!P8</f>
        <v>6</v>
      </c>
      <c r="N8" s="90">
        <f>'PLANILHA DE ITENS FINAL'!Q8</f>
        <v>454113</v>
      </c>
      <c r="O8" s="91" t="str">
        <f>'PLANILHA DE ITENS FINAL'!R8</f>
        <v>ADAPTADOR CONDULETE 1"</v>
      </c>
      <c r="P8" s="90" t="str">
        <f>'PLANILHA DE ITENS FINAL'!S8</f>
        <v>DAPTADOR CONDULETE, MATERIAL: PVC - CLORETO DE POLIVINILA, TIPO: ROSCA, COR: CINZA, BITOLA: 1" PARA 3,4" E 1 POL </v>
      </c>
      <c r="Q8" s="90" t="str">
        <f>'PLANILHA DE ITENS FINAL'!T8</f>
        <v>UNID.</v>
      </c>
      <c r="R8" s="90"/>
      <c r="S8" s="91" t="str">
        <f>'PLANILHA DE ITENS FINAL'!V8</f>
        <v>SUL.COM ATACADO E VAREJO LTDA - EPP</v>
      </c>
      <c r="T8" s="90" t="str">
        <f>'PLANILHA DE ITENS FINAL'!W8</f>
        <v>26469541/0001-57</v>
      </c>
      <c r="U8" s="41">
        <f>'PLANILHA DE ITENS FINAL'!X8</f>
        <v>1.1</v>
      </c>
      <c r="V8" s="91" t="str">
        <f>'PLANILHA DE ITENS FINAL'!Y8</f>
        <v>LOJAS AMERICANAS</v>
      </c>
      <c r="W8" s="90" t="str">
        <f>'PLANILHA DE ITENS FINAL'!Z8</f>
        <v>000776574/0006-60</v>
      </c>
      <c r="X8" s="41">
        <f>'PLANILHA DE ITENS FINAL'!AA8</f>
        <v>0.72</v>
      </c>
      <c r="Y8" s="91">
        <f>'PLANILHA DE ITENS FINAL'!AB8</f>
        <v>0</v>
      </c>
      <c r="Z8" s="90">
        <f>'PLANILHA DE ITENS FINAL'!AC8</f>
        <v>0</v>
      </c>
      <c r="AA8" s="41">
        <f>'PLANILHA DE ITENS FINAL'!AD8</f>
        <v>0</v>
      </c>
      <c r="AB8" s="41">
        <f>'PLANILHA DE ITENS FINAL'!AE8</f>
        <v>0.91</v>
      </c>
    </row>
    <row r="9" spans="12:28" ht="12">
      <c r="L9" s="90" t="str">
        <f>'PLANILHA DE ITENS FINAL'!L9</f>
        <v>GRUPO 07</v>
      </c>
      <c r="M9" s="90">
        <f>'PLANILHA DE ITENS FINAL'!P9</f>
        <v>7</v>
      </c>
      <c r="N9" s="90">
        <f>'PLANILHA DE ITENS FINAL'!Q9</f>
        <v>454112</v>
      </c>
      <c r="O9" s="91" t="str">
        <f>'PLANILHA DE ITENS FINAL'!R9</f>
        <v>ADAPTADOR CONDULETE 3/4"</v>
      </c>
      <c r="P9" s="90" t="str">
        <f>'PLANILHA DE ITENS FINAL'!S9</f>
        <v>ADAPTADOR CONDULETE, MATERIAL: PVC - CLORETO DE POLIVINILA, TIPO: ROSCA, COR: CINZA, BITOLA: 3,4" PARA 3,4" E 1 POL </v>
      </c>
      <c r="Q9" s="90" t="str">
        <f>'PLANILHA DE ITENS FINAL'!T9</f>
        <v>UNID.</v>
      </c>
      <c r="R9" s="90"/>
      <c r="S9" s="91" t="str">
        <f>'PLANILHA DE ITENS FINAL'!V9</f>
        <v>ELITE MATERIAIS DE CONSTRUÇÃO LTDA</v>
      </c>
      <c r="T9" s="90" t="str">
        <f>'PLANILHA DE ITENS FINAL'!W9</f>
        <v>07250898/0001-03</v>
      </c>
      <c r="U9" s="41">
        <f>'PLANILHA DE ITENS FINAL'!X9</f>
        <v>0.78</v>
      </c>
      <c r="V9" s="91" t="str">
        <f>'PLANILHA DE ITENS FINAL'!Y9</f>
        <v>ELITE MATERIAIS DE CONSTRUÇÃO LTDA</v>
      </c>
      <c r="W9" s="90" t="str">
        <f>'PLANILHA DE ITENS FINAL'!Z9</f>
        <v>07250898/0001-03</v>
      </c>
      <c r="X9" s="41">
        <f>'PLANILHA DE ITENS FINAL'!AA9</f>
        <v>0.69</v>
      </c>
      <c r="Y9" s="91" t="str">
        <f>'PLANILHA DE ITENS FINAL'!AB9</f>
        <v>SUL.COM ATACADO E VAREJO LTDA - EPP</v>
      </c>
      <c r="Z9" s="90" t="str">
        <f>'PLANILHA DE ITENS FINAL'!AC9</f>
        <v>26469541/0001-57</v>
      </c>
      <c r="AA9" s="41">
        <f>'PLANILHA DE ITENS FINAL'!AD9</f>
        <v>1.1</v>
      </c>
      <c r="AB9" s="41">
        <f>'PLANILHA DE ITENS FINAL'!AE9</f>
        <v>0.8566666666666668</v>
      </c>
    </row>
    <row r="10" spans="12:28" ht="12">
      <c r="L10" s="90" t="str">
        <f>'PLANILHA DE ITENS FINAL'!L10</f>
        <v>GRUPO 01</v>
      </c>
      <c r="M10" s="90">
        <f>'PLANILHA DE ITENS FINAL'!P10</f>
        <v>8</v>
      </c>
      <c r="N10" s="90">
        <f>'PLANILHA DE ITENS FINAL'!Q10</f>
        <v>389648</v>
      </c>
      <c r="O10" s="91" t="str">
        <f>'PLANILHA DE ITENS FINAL'!R10</f>
        <v>ANEL DE VEDAÇÃO TUBOS ESGOTO 40 MM</v>
      </c>
      <c r="P10" s="90" t="str">
        <f>'PLANILHA DE ITENS FINAL'!S10</f>
        <v>CONEXÃO HIDRÁULICA, MATERIAL: PVC - CLORETO DE POLIVINILA, TIPO: LUVA DE CORRER, TIPO FIXAÇÃO: ENCAIXE, CARACTERÍSTICAS ADICIONAIS: ANEL DE BORRACHA PARA VEDAÇÃO NAS EXTREMIDADES, APLICAÇÃO: INSTALAÇÕES ESGOTO, BITOLA: 40 MM </v>
      </c>
      <c r="Q10" s="90" t="str">
        <f>'PLANILHA DE ITENS FINAL'!T10</f>
        <v>UNID.</v>
      </c>
      <c r="R10" s="90"/>
      <c r="S10" s="91" t="str">
        <f>'PLANILHA DE ITENS FINAL'!V10</f>
        <v>LOJAS AMERICANAS</v>
      </c>
      <c r="T10" s="90" t="str">
        <f>'PLANILHA DE ITENS FINAL'!W10</f>
        <v>000776574/0006-60</v>
      </c>
      <c r="U10" s="41">
        <f>'PLANILHA DE ITENS FINAL'!X10</f>
        <v>0.8</v>
      </c>
      <c r="V10" s="91" t="str">
        <f>'PLANILHA DE ITENS FINAL'!Y10</f>
        <v>AMAZON</v>
      </c>
      <c r="W10" s="90" t="str">
        <f>'PLANILHA DE ITENS FINAL'!Z10</f>
        <v>15436940/0001-03</v>
      </c>
      <c r="X10" s="41">
        <f>'PLANILHA DE ITENS FINAL'!AA10</f>
        <v>1.49</v>
      </c>
      <c r="Y10" s="91" t="str">
        <f>'PLANILHA DE ITENS FINAL'!AB10</f>
        <v>J.J. VITALLI-ME</v>
      </c>
      <c r="Z10" s="90" t="str">
        <f>'PLANILHA DE ITENS FINAL'!AC10</f>
        <v>08658622/0001-13</v>
      </c>
      <c r="AA10" s="41">
        <f>'PLANILHA DE ITENS FINAL'!AD10</f>
        <v>1.2</v>
      </c>
      <c r="AB10" s="41">
        <f>'PLANILHA DE ITENS FINAL'!AE10</f>
        <v>1.1633333333333333</v>
      </c>
    </row>
    <row r="11" spans="12:28" ht="12">
      <c r="L11" s="90" t="str">
        <f>'PLANILHA DE ITENS FINAL'!L11</f>
        <v>GRUPO 01</v>
      </c>
      <c r="M11" s="90">
        <f>'PLANILHA DE ITENS FINAL'!P11</f>
        <v>9</v>
      </c>
      <c r="N11" s="90">
        <f>'PLANILHA DE ITENS FINAL'!Q11</f>
        <v>389639</v>
      </c>
      <c r="O11" s="91" t="str">
        <f>'PLANILHA DE ITENS FINAL'!R11</f>
        <v>ANEL DE VEDAÇÃO TUBOS ESGOTO 50 MM</v>
      </c>
      <c r="P11" s="90" t="str">
        <f>'PLANILHA DE ITENS FINAL'!S11</f>
        <v>CONEXÃO HIDRÁULICA, MATERIAL: PVC - CLORETO DE POLIVINILA, TIPO: CAP, TIPO FIXAÇÃO: ENCAIXE, APLICAÇÃO: INSTALAÇÕES ESGOTO, CARACTERÍSTICAS ADICIONAIS 1: DIÂMETRO NOMINAL 50MM , ANEL DE VEDAÇÃO </v>
      </c>
      <c r="Q11" s="90" t="str">
        <f>'PLANILHA DE ITENS FINAL'!T11</f>
        <v>UNID.</v>
      </c>
      <c r="R11" s="90"/>
      <c r="S11" s="91" t="str">
        <f>'PLANILHA DE ITENS FINAL'!V11</f>
        <v>NAVODAP - COMÉRCIO DE MAT. HIDRAULICOS EIRELI</v>
      </c>
      <c r="T11" s="90" t="str">
        <f>'PLANILHA DE ITENS FINAL'!W11</f>
        <v>33540866/0001-44</v>
      </c>
      <c r="U11" s="41">
        <f>'PLANILHA DE ITENS FINAL'!X11</f>
        <v>1.15</v>
      </c>
      <c r="V11" s="91" t="str">
        <f>'PLANILHA DE ITENS FINAL'!Y11</f>
        <v>DELTA NICE CASA E CONSTRUÇÃO LTDA</v>
      </c>
      <c r="W11" s="90" t="str">
        <f>'PLANILHA DE ITENS FINAL'!Z11</f>
        <v>33460636/0001-75</v>
      </c>
      <c r="X11" s="41">
        <f>'PLANILHA DE ITENS FINAL'!AA11</f>
        <v>1.63</v>
      </c>
      <c r="Y11" s="91" t="str">
        <f>'PLANILHA DE ITENS FINAL'!AB11</f>
        <v>CARMEM MATERIAIS PARA CONSTRUÇÃO LTDA</v>
      </c>
      <c r="Z11" s="90" t="str">
        <f>'PLANILHA DE ITENS FINAL'!AC11</f>
        <v>11204470/0001-93</v>
      </c>
      <c r="AA11" s="41">
        <f>'PLANILHA DE ITENS FINAL'!AD11</f>
        <v>1.75</v>
      </c>
      <c r="AB11" s="41">
        <f>'PLANILHA DE ITENS FINAL'!AE11</f>
        <v>1.5099999999999998</v>
      </c>
    </row>
    <row r="12" spans="12:28" ht="12">
      <c r="L12" s="90" t="str">
        <f>'PLANILHA DE ITENS FINAL'!L12</f>
        <v>GRUPO 01</v>
      </c>
      <c r="M12" s="90">
        <f>'PLANILHA DE ITENS FINAL'!P12</f>
        <v>10</v>
      </c>
      <c r="N12" s="90">
        <f>'PLANILHA DE ITENS FINAL'!Q12</f>
        <v>389650</v>
      </c>
      <c r="O12" s="91" t="str">
        <f>'PLANILHA DE ITENS FINAL'!R12</f>
        <v>ANEL DE VEDAÇÃO TUBOS ESGOTO 75 MM</v>
      </c>
      <c r="P12" s="90" t="str">
        <f>'PLANILHA DE ITENS FINAL'!S12</f>
        <v>CONEXÃO HIDRÁULICA, MATERIAL: PVC - CLORETO DE POLIVINILA, TIPO: LUVA DE CORRER, TIPO FIXAÇÃO: ENCAIXE, CARACTERÍSTICAS ADICIONAIS: ANEL DE BORRACHA PARA VEDAÇÃO NAS EXTREMIDADES, APLICAÇÃO: INSTALAÇÕES ESGOTO, BITOLA: 75 MM </v>
      </c>
      <c r="Q12" s="90" t="str">
        <f>'PLANILHA DE ITENS FINAL'!T12</f>
        <v>UNID.</v>
      </c>
      <c r="R12" s="90"/>
      <c r="S12" s="91" t="str">
        <f>'PLANILHA DE ITENS FINAL'!V12</f>
        <v>NAVODAP - COMÉRCIO DE MAT. HIDRAULICOS EIRELI</v>
      </c>
      <c r="T12" s="90" t="str">
        <f>'PLANILHA DE ITENS FINAL'!W12</f>
        <v>33540866/0001-44</v>
      </c>
      <c r="U12" s="41">
        <f>'PLANILHA DE ITENS FINAL'!X12</f>
        <v>1.35</v>
      </c>
      <c r="V12" s="91" t="str">
        <f>'PLANILHA DE ITENS FINAL'!Y12</f>
        <v>NAVODAP - COMÉRCIO DE MAT. HIDRAULICOS EIRELI</v>
      </c>
      <c r="W12" s="90" t="str">
        <f>'PLANILHA DE ITENS FINAL'!Z12</f>
        <v>33540866/0001-44</v>
      </c>
      <c r="X12" s="41">
        <f>'PLANILHA DE ITENS FINAL'!AA12</f>
        <v>1.69</v>
      </c>
      <c r="Y12" s="91" t="str">
        <f>'PLANILHA DE ITENS FINAL'!AB12</f>
        <v>AMAZON</v>
      </c>
      <c r="Z12" s="90" t="str">
        <f>'PLANILHA DE ITENS FINAL'!AC12</f>
        <v>15436940/0001-03</v>
      </c>
      <c r="AA12" s="41">
        <f>'PLANILHA DE ITENS FINAL'!AD12</f>
        <v>1.99</v>
      </c>
      <c r="AB12" s="41">
        <f>'PLANILHA DE ITENS FINAL'!AE12</f>
        <v>1.6766666666666667</v>
      </c>
    </row>
    <row r="13" spans="12:28" ht="12">
      <c r="L13" s="90" t="str">
        <f>'PLANILHA DE ITENS FINAL'!L13</f>
        <v>GRUPO 01</v>
      </c>
      <c r="M13" s="90">
        <f>'PLANILHA DE ITENS FINAL'!P13</f>
        <v>11</v>
      </c>
      <c r="N13" s="90">
        <f>'PLANILHA DE ITENS FINAL'!Q13</f>
        <v>367406</v>
      </c>
      <c r="O13" s="91" t="str">
        <f>'PLANILHA DE ITENS FINAL'!R13</f>
        <v>ANEL DE VEDAÇÃO VASO SANITÁRIO</v>
      </c>
      <c r="P13" s="90" t="str">
        <f>'PLANILHA DE ITENS FINAL'!S13</f>
        <v>ANEL VEDAÇÃO, MATERIAL MASSA EMBORRACHADA, CARACTERÍSTICAS ADICIONAIS VASO SANITÁRIO</v>
      </c>
      <c r="Q13" s="90" t="str">
        <f>'PLANILHA DE ITENS FINAL'!T13</f>
        <v>UNID.</v>
      </c>
      <c r="R13" s="90"/>
      <c r="S13" s="91" t="str">
        <f>'PLANILHA DE ITENS FINAL'!V13</f>
        <v>ITACA EIRELI - ME</v>
      </c>
      <c r="T13" s="90" t="str">
        <f>'PLANILHA DE ITENS FINAL'!W13</f>
        <v>248454570001-65</v>
      </c>
      <c r="U13" s="41">
        <f>'PLANILHA DE ITENS FINAL'!X13</f>
        <v>1.34</v>
      </c>
      <c r="V13" s="91" t="str">
        <f>'PLANILHA DE ITENS FINAL'!Y13</f>
        <v>SUL.COM ATACADO E VAREJO LTDA - EPP</v>
      </c>
      <c r="W13" s="90" t="str">
        <f>'PLANILHA DE ITENS FINAL'!Z13</f>
        <v>26469541/0001-57</v>
      </c>
      <c r="X13" s="41">
        <f>'PLANILHA DE ITENS FINAL'!AA13</f>
        <v>3.33</v>
      </c>
      <c r="Y13" s="91" t="str">
        <f>'PLANILHA DE ITENS FINAL'!AB13</f>
        <v>TRANSPORTES E MATERIAIS PARA CONSTRUÇÃO LTDA</v>
      </c>
      <c r="Z13" s="90" t="str">
        <f>'PLANILHA DE ITENS FINAL'!AC13</f>
        <v>33404351/0001-17</v>
      </c>
      <c r="AA13" s="41">
        <f>'PLANILHA DE ITENS FINAL'!AD13</f>
        <v>2.6</v>
      </c>
      <c r="AB13" s="41">
        <f>'PLANILHA DE ITENS FINAL'!AE13</f>
        <v>2.4233333333333333</v>
      </c>
    </row>
    <row r="14" spans="12:28" ht="12">
      <c r="L14" s="90" t="str">
        <f>'PLANILHA DE ITENS FINAL'!L14</f>
        <v>GRUPO 04</v>
      </c>
      <c r="M14" s="90">
        <f>'PLANILHA DE ITENS FINAL'!P14</f>
        <v>12</v>
      </c>
      <c r="N14" s="90">
        <f>'PLANILHA DE ITENS FINAL'!Q14</f>
        <v>281722</v>
      </c>
      <c r="O14" s="91" t="str">
        <f>'PLANILHA DE ITENS FINAL'!R14</f>
        <v>ARRUELA LISA 3/8</v>
      </c>
      <c r="P14" s="90" t="str">
        <f>'PLANILHA DE ITENS FINAL'!S14</f>
        <v>ARRUELA, MATERIAL: LATÃO, DIÂMETRO INTERNO: 3,8 POL, TIPO: LISA, FORMATO: REDONDO</v>
      </c>
      <c r="Q14" s="90" t="str">
        <f>'PLANILHA DE ITENS FINAL'!T14</f>
        <v>PCT 100 UNID.</v>
      </c>
      <c r="R14" s="90"/>
      <c r="S14" s="91" t="str">
        <f>'PLANILHA DE ITENS FINAL'!V14</f>
        <v>NAZIR FELIZ NETO - ME</v>
      </c>
      <c r="T14" s="90" t="str">
        <f>'PLANILHA DE ITENS FINAL'!W14</f>
        <v>13200879/0001-67</v>
      </c>
      <c r="U14" s="41">
        <f>'PLANILHA DE ITENS FINAL'!X14</f>
        <v>9.89</v>
      </c>
      <c r="V14" s="91" t="str">
        <f>'PLANILHA DE ITENS FINAL'!Y14</f>
        <v>EE-9 COMERCIO DE PEÇAS AUTOMOTIVAS LTDA - ME</v>
      </c>
      <c r="W14" s="90" t="str">
        <f>'PLANILHA DE ITENS FINAL'!Z14</f>
        <v>10211978/0001-37</v>
      </c>
      <c r="X14" s="41">
        <f>'PLANILHA DE ITENS FINAL'!AA14</f>
        <v>16</v>
      </c>
      <c r="Y14" s="91" t="str">
        <f>'PLANILHA DE ITENS FINAL'!AB14</f>
        <v>DF MÁQUINAS E FERRAMENTAS LTDA - ME</v>
      </c>
      <c r="Z14" s="90" t="str">
        <f>'PLANILHA DE ITENS FINAL'!AC14</f>
        <v>21793208/0001-85</v>
      </c>
      <c r="AA14" s="41">
        <f>'PLANILHA DE ITENS FINAL'!AD14</f>
        <v>9.37</v>
      </c>
      <c r="AB14" s="41">
        <f>'PLANILHA DE ITENS FINAL'!AE14</f>
        <v>11.753333333333332</v>
      </c>
    </row>
    <row r="15" spans="12:28" ht="12">
      <c r="L15" s="90" t="str">
        <f>'PLANILHA DE ITENS FINAL'!L15</f>
        <v>GRUPO 01</v>
      </c>
      <c r="M15" s="90">
        <f>'PLANILHA DE ITENS FINAL'!P15</f>
        <v>13</v>
      </c>
      <c r="N15" s="90">
        <f>'PLANILHA DE ITENS FINAL'!Q15</f>
        <v>457636</v>
      </c>
      <c r="O15" s="91" t="str">
        <f>'PLANILHA DE ITENS FINAL'!R15</f>
        <v>ASSENTO VASO SANITÁRIO</v>
      </c>
      <c r="P15" s="90" t="str">
        <f>'PLANILHA DE ITENS FINAL'!S15</f>
        <v>ASSENTO VASO SANITÁRIO, MATERIAL: POLIPROPILENO, COR: BRANCA, CARACTERÍSTICAS ADICIONAIS: OVAL, ESMALTADO, DISTANCIA DOS FUROS: 15CM </v>
      </c>
      <c r="Q15" s="90" t="str">
        <f>'PLANILHA DE ITENS FINAL'!T15</f>
        <v>UNID.</v>
      </c>
      <c r="R15" s="90"/>
      <c r="S15" s="91" t="str">
        <f>'PLANILHA DE ITENS FINAL'!V15</f>
        <v>A FERRAGISTA COMERCIO DE MAQ. E FERRAMENTA</v>
      </c>
      <c r="T15" s="90" t="str">
        <f>'PLANILHA DE ITENS FINAL'!W15</f>
        <v>29928575/0001-50</v>
      </c>
      <c r="U15" s="41">
        <f>'PLANILHA DE ITENS FINAL'!X15</f>
        <v>24.99</v>
      </c>
      <c r="V15" s="91" t="str">
        <f>'PLANILHA DE ITENS FINAL'!Y15</f>
        <v>MARLUCE BEZERRA DOS SANTOS LORENCONE</v>
      </c>
      <c r="W15" s="90" t="str">
        <f>'PLANILHA DE ITENS FINAL'!Z15</f>
        <v>17992596/0001-56</v>
      </c>
      <c r="X15" s="41">
        <f>'PLANILHA DE ITENS FINAL'!AA15</f>
        <v>23.48</v>
      </c>
      <c r="Y15" s="91" t="str">
        <f>'PLANILHA DE ITENS FINAL'!AB15</f>
        <v>LCI COMERCIO DE MATERIAL DE CONSTRUÇÃO E SERV.</v>
      </c>
      <c r="Z15" s="90" t="str">
        <f>'PLANILHA DE ITENS FINAL'!AC15</f>
        <v>33968417/0001-00</v>
      </c>
      <c r="AA15" s="41">
        <f>'PLANILHA DE ITENS FINAL'!AD15</f>
        <v>31.5</v>
      </c>
      <c r="AB15" s="41">
        <f>'PLANILHA DE ITENS FINAL'!AE15</f>
        <v>26.656666666666666</v>
      </c>
    </row>
    <row r="16" spans="12:28" ht="12">
      <c r="L16" s="90" t="str">
        <f>'PLANILHA DE ITENS FINAL'!L16</f>
        <v>GRUPO 01</v>
      </c>
      <c r="M16" s="90">
        <f>'PLANILHA DE ITENS FINAL'!P16</f>
        <v>14</v>
      </c>
      <c r="N16" s="90">
        <f>'PLANILHA DE ITENS FINAL'!Q16</f>
        <v>326603</v>
      </c>
      <c r="O16" s="91" t="str">
        <f>'PLANILHA DE ITENS FINAL'!R16</f>
        <v>BARRA ROSCADA ROSCA 3/8</v>
      </c>
      <c r="P16" s="90" t="str">
        <f>'PLANILHA DE ITENS FINAL'!S16</f>
        <v>BARRA METAL FERROSO, MATERIAL: FERRO GALVANIZADO, FORMATO SEÇÃO: REDONDO, COMPRIMENTO: 1 M, DIÂMETRO: 3,8 POL, TIPO: ROSCADA</v>
      </c>
      <c r="Q16" s="90" t="str">
        <f>'PLANILHA DE ITENS FINAL'!T16</f>
        <v>UNID.</v>
      </c>
      <c r="R16" s="90"/>
      <c r="S16" s="91" t="str">
        <f>'PLANILHA DE ITENS FINAL'!V16</f>
        <v>MARCOS FERNANDES MATERIAIS DE CONSTRUÇÃO LTDA</v>
      </c>
      <c r="T16" s="90" t="str">
        <f>'PLANILHA DE ITENS FINAL'!W16</f>
        <v>19654843/0001-30</v>
      </c>
      <c r="U16" s="41">
        <f>'PLANILHA DE ITENS FINAL'!X16</f>
        <v>24</v>
      </c>
      <c r="V16" s="91" t="str">
        <f>'PLANILHA DE ITENS FINAL'!Y16</f>
        <v>GPA GERENCIAMENTO E PROJETOS LTDA - ME</v>
      </c>
      <c r="W16" s="90" t="str">
        <f>'PLANILHA DE ITENS FINAL'!Z16</f>
        <v>11175931/0001-47</v>
      </c>
      <c r="X16" s="41">
        <f>'PLANILHA DE ITENS FINAL'!AA16</f>
        <v>25.91</v>
      </c>
      <c r="Y16" s="91" t="str">
        <f>'PLANILHA DE ITENS FINAL'!AB16</f>
        <v>FX COMÉRCIO E DISTRIBUIDORA EIRELI - ME</v>
      </c>
      <c r="Z16" s="90" t="str">
        <f>'PLANILHA DE ITENS FINAL'!AC16</f>
        <v>138579450001-76</v>
      </c>
      <c r="AA16" s="41">
        <f>'PLANILHA DE ITENS FINAL'!AD16</f>
        <v>23.16</v>
      </c>
      <c r="AB16" s="41">
        <f>'PLANILHA DE ITENS FINAL'!AE16</f>
        <v>24.356666666666666</v>
      </c>
    </row>
    <row r="17" spans="12:28" ht="12">
      <c r="L17" s="90" t="str">
        <f>'PLANILHA DE ITENS FINAL'!L17</f>
        <v>GRUPO 05</v>
      </c>
      <c r="M17" s="90">
        <f>'PLANILHA DE ITENS FINAL'!P17</f>
        <v>15</v>
      </c>
      <c r="N17" s="90">
        <f>'PLANILHA DE ITENS FINAL'!Q17</f>
        <v>256231</v>
      </c>
      <c r="O17" s="91" t="str">
        <f>'PLANILHA DE ITENS FINAL'!R17</f>
        <v>CADEADO 20 MM</v>
      </c>
      <c r="P17" s="90" t="str">
        <f>'PLANILHA DE ITENS FINAL'!S17</f>
        <v>CADEADO, MATERIAL LATÃO MACIÇO, MATERIAL HASTE AÇO TEMPERADO, LARGURA 20, ALTURA CORPO 22,50, QUANTIDADE PINOS 4, ESPESSURA 3,50</v>
      </c>
      <c r="Q17" s="90" t="str">
        <f>'PLANILHA DE ITENS FINAL'!T17</f>
        <v>UNID.</v>
      </c>
      <c r="R17" s="90"/>
      <c r="S17" s="91" t="str">
        <f>'PLANILHA DE ITENS FINAL'!V17</f>
        <v>MAXIM QUALITTA COMERCIO LTDA - ME</v>
      </c>
      <c r="T17" s="90" t="str">
        <f>'PLANILHA DE ITENS FINAL'!W17</f>
        <v>05075962/0001-23</v>
      </c>
      <c r="U17" s="41">
        <f>'PLANILHA DE ITENS FINAL'!X17</f>
        <v>18.48</v>
      </c>
      <c r="V17" s="91" t="str">
        <f>'PLANILHA DE ITENS FINAL'!Y17</f>
        <v>FER - MAX FERRAMENTAS LTDA - EPP</v>
      </c>
      <c r="W17" s="90" t="str">
        <f>'PLANILHA DE ITENS FINAL'!Z17</f>
        <v>22014876/0001-20</v>
      </c>
      <c r="X17" s="41">
        <f>'PLANILHA DE ITENS FINAL'!AA17</f>
        <v>14.65</v>
      </c>
      <c r="Y17" s="91" t="str">
        <f>'PLANILHA DE ITENS FINAL'!AB17</f>
        <v>PARMAGNANI COMERCIO DE ROUPAS EIRELI</v>
      </c>
      <c r="Z17" s="90" t="str">
        <f>'PLANILHA DE ITENS FINAL'!AC17</f>
        <v>00695608/0001-88</v>
      </c>
      <c r="AA17" s="41">
        <f>'PLANILHA DE ITENS FINAL'!AD17</f>
        <v>13.7</v>
      </c>
      <c r="AB17" s="41">
        <f>'PLANILHA DE ITENS FINAL'!AE17</f>
        <v>15.61</v>
      </c>
    </row>
    <row r="18" spans="12:28" ht="12">
      <c r="L18" s="90" t="str">
        <f>'PLANILHA DE ITENS FINAL'!L18</f>
        <v>GRUPO 05</v>
      </c>
      <c r="M18" s="90">
        <f>'PLANILHA DE ITENS FINAL'!P18</f>
        <v>16</v>
      </c>
      <c r="N18" s="90">
        <f>'PLANILHA DE ITENS FINAL'!Q18</f>
        <v>373519</v>
      </c>
      <c r="O18" s="91" t="str">
        <f>'PLANILHA DE ITENS FINAL'!R18</f>
        <v>CADEADO 40 MM</v>
      </c>
      <c r="P18" s="90" t="str">
        <f>'PLANILHA DE ITENS FINAL'!S18</f>
        <v>CADEADO, MATERIAL: LATÃO MACIÇO, MATERIAL HASTE: AÇO INOXIDÁVEL, COR: AMARELA, ALTURA: 55 MM, LARGURA: 40 MM, CARACTERÍSTICAS ADICIONAIS: 5 PINOS </v>
      </c>
      <c r="Q18" s="90" t="str">
        <f>'PLANILHA DE ITENS FINAL'!T18</f>
        <v>UNID.</v>
      </c>
      <c r="R18" s="90"/>
      <c r="S18" s="91" t="str">
        <f>'PLANILHA DE ITENS FINAL'!V18</f>
        <v>SOBRAL CHAVES E CARIMBOS LTDA - ME</v>
      </c>
      <c r="T18" s="90" t="str">
        <f>'PLANILHA DE ITENS FINAL'!W18</f>
        <v>01088055/0001-68</v>
      </c>
      <c r="U18" s="41">
        <f>'PLANILHA DE ITENS FINAL'!X18</f>
        <v>22.39</v>
      </c>
      <c r="V18" s="91" t="str">
        <f>'PLANILHA DE ITENS FINAL'!Y18</f>
        <v>AR CASTRO COMERCIO DE MATERIAIS E SERV</v>
      </c>
      <c r="W18" s="90" t="str">
        <f>'PLANILHA DE ITENS FINAL'!Z18</f>
        <v>30169612/0001-73</v>
      </c>
      <c r="X18" s="41">
        <f>'PLANILHA DE ITENS FINAL'!AA18</f>
        <v>22.32</v>
      </c>
      <c r="Y18" s="91" t="str">
        <f>'PLANILHA DE ITENS FINAL'!AB18</f>
        <v>SUPREMAVEDA COMECIAL LTDA - EPP</v>
      </c>
      <c r="Z18" s="90" t="str">
        <f>'PLANILHA DE ITENS FINAL'!AC18</f>
        <v>09105910/0001-03</v>
      </c>
      <c r="AA18" s="41">
        <f>'PLANILHA DE ITENS FINAL'!AD18</f>
        <v>24.24</v>
      </c>
      <c r="AB18" s="41">
        <f>'PLANILHA DE ITENS FINAL'!AE18</f>
        <v>22.983333333333334</v>
      </c>
    </row>
    <row r="19" spans="12:28" ht="12">
      <c r="L19" s="90" t="str">
        <f>'PLANILHA DE ITENS FINAL'!L19</f>
        <v>GRUPO 08</v>
      </c>
      <c r="M19" s="90">
        <f>'PLANILHA DE ITENS FINAL'!P19</f>
        <v>17</v>
      </c>
      <c r="N19" s="90">
        <f>'PLANILHA DE ITENS FINAL'!Q19</f>
        <v>399455</v>
      </c>
      <c r="O19" s="91" t="str">
        <f>'PLANILHA DE ITENS FINAL'!R19</f>
        <v>CAIXA DE TOMADA ARSTOP</v>
      </c>
      <c r="P19" s="90" t="str">
        <f>'PLANILHA DE ITENS FINAL'!S19</f>
        <v>CAIXA DE TOMADA ARSTOP - CORRENTE NOMINAL 20 A; TENSÃO NOMINAL 220/380/440 V; APLICAÇÃO: AR CONDICIONADO; MATERIAL TERMOPLÁSTICO NA COR BRANCA; PARA SOBREPOR COM DISJUNTOR; COMPONENTES: 1 TOMADA PARA AR CONDICIONADO; DISJUNTOR: DIN BIPOLAR; DE ACORDO COM NORAMAS NBR 14136, IEC 60898 E 60947.</v>
      </c>
      <c r="Q19" s="90" t="str">
        <f>'PLANILHA DE ITENS FINAL'!T19</f>
        <v>UNID.</v>
      </c>
      <c r="R19" s="90"/>
      <c r="S19" s="91" t="str">
        <f>'PLANILHA DE ITENS FINAL'!V19</f>
        <v>SUL.COM ATACADO E VAREJO LTDA - EPP</v>
      </c>
      <c r="T19" s="90" t="str">
        <f>'PLANILHA DE ITENS FINAL'!W19</f>
        <v>26469541/0001-57</v>
      </c>
      <c r="U19" s="41">
        <f>'PLANILHA DE ITENS FINAL'!X19</f>
        <v>33.18</v>
      </c>
      <c r="V19" s="91" t="str">
        <f>'PLANILHA DE ITENS FINAL'!Y19</f>
        <v>SUL.COM ATACADO E VAREJO LTDA - EPP</v>
      </c>
      <c r="W19" s="90" t="str">
        <f>'PLANILHA DE ITENS FINAL'!Z19</f>
        <v>26469541/0001-57</v>
      </c>
      <c r="X19" s="41">
        <f>'PLANILHA DE ITENS FINAL'!AA19</f>
        <v>19.43</v>
      </c>
      <c r="Y19" s="91" t="str">
        <f>'PLANILHA DE ITENS FINAL'!AB19</f>
        <v>SUL.COM ATACADO E VAREJO LTDA - EPP</v>
      </c>
      <c r="Z19" s="90" t="str">
        <f>'PLANILHA DE ITENS FINAL'!AC19</f>
        <v>26469541/0001-57</v>
      </c>
      <c r="AA19" s="41">
        <f>'PLANILHA DE ITENS FINAL'!AD19</f>
        <v>19.9</v>
      </c>
      <c r="AB19" s="41">
        <f>'PLANILHA DE ITENS FINAL'!AE19</f>
        <v>24.169999999999998</v>
      </c>
    </row>
    <row r="20" spans="12:28" ht="12">
      <c r="L20" s="90" t="str">
        <f>'PLANILHA DE ITENS FINAL'!L20</f>
        <v>GRUPO 08</v>
      </c>
      <c r="M20" s="90">
        <f>'PLANILHA DE ITENS FINAL'!P20</f>
        <v>18</v>
      </c>
      <c r="N20" s="90">
        <f>'PLANILHA DE ITENS FINAL'!Q20</f>
        <v>67377</v>
      </c>
      <c r="O20" s="91" t="str">
        <f>'PLANILHA DE ITENS FINAL'!R20</f>
        <v>CALHA PARA LÂMPADAS TUBULARES (2 X 40W)</v>
      </c>
      <c r="P20" s="90" t="str">
        <f>'PLANILHA DE ITENS FINAL'!S20</f>
        <v>CALHA PARA LÂMPADAS TUBULARES (2 X 40W) - PARA 2 LÂMPADAS TUBULARES DE 120CM (POTÊNCIA: 2 X 40W); TIPO: CALHA PARA SOBREPOR; CORPO EM CHAPA DE AÇO CARBONO FOSFATIZADA, PINTURA ELETROSTÁTICA NA COR BRANCA E REFLETOR FACETADO EM ALUMÍNIO ANODIZADO. COMPATIBILIDADE COM AS SEGUINTES LÂMPADAS: LED TUBULAR T8 E FLUORESCENTE TUBULAR T8/T10.</v>
      </c>
      <c r="Q20" s="90" t="str">
        <f>'PLANILHA DE ITENS FINAL'!T20</f>
        <v>UNID.</v>
      </c>
      <c r="R20" s="90"/>
      <c r="S20" s="91" t="str">
        <f>'PLANILHA DE ITENS FINAL'!V20</f>
        <v>GOLED INDUSTRIA E COMERCIO LTDA</v>
      </c>
      <c r="T20" s="90" t="str">
        <f>'PLANILHA DE ITENS FINAL'!W20</f>
        <v>32617419/0001-83</v>
      </c>
      <c r="U20" s="41">
        <f>'PLANILHA DE ITENS FINAL'!X20</f>
        <v>28.5</v>
      </c>
      <c r="V20" s="91" t="str">
        <f>'PLANILHA DE ITENS FINAL'!Y20</f>
        <v>LEONARDO GARRIDO DOS SANTOS</v>
      </c>
      <c r="W20" s="90" t="str">
        <f>'PLANILHA DE ITENS FINAL'!Z20</f>
        <v>29435296/0001-55</v>
      </c>
      <c r="X20" s="41">
        <f>'PLANILHA DE ITENS FINAL'!AA20</f>
        <v>50.1</v>
      </c>
      <c r="Y20" s="91" t="str">
        <f>'PLANILHA DE ITENS FINAL'!AB20</f>
        <v>SUBMARINO</v>
      </c>
      <c r="Z20" s="90" t="str">
        <f>'PLANILHA DE ITENS FINAL'!AC20</f>
        <v>000776574/0006-60</v>
      </c>
      <c r="AA20" s="41">
        <f>'PLANILHA DE ITENS FINAL'!AD20</f>
        <v>45.9</v>
      </c>
      <c r="AB20" s="41">
        <f>'PLANILHA DE ITENS FINAL'!AE20</f>
        <v>41.5</v>
      </c>
    </row>
    <row r="21" spans="12:28" ht="12">
      <c r="L21" s="90" t="str">
        <f>'PLANILHA DE ITENS FINAL'!L21</f>
        <v>GRUPO 04</v>
      </c>
      <c r="M21" s="90">
        <f>'PLANILHA DE ITENS FINAL'!P21</f>
        <v>19</v>
      </c>
      <c r="N21" s="90">
        <f>'PLANILHA DE ITENS FINAL'!Q21</f>
        <v>392049</v>
      </c>
      <c r="O21" s="91" t="str">
        <f>'PLANILHA DE ITENS FINAL'!R21</f>
        <v>CHUMBADOR  PB 3/8 X 30 MM ELETROLÍTICO</v>
      </c>
      <c r="P21" s="90" t="str">
        <f>'PLANILHA DE ITENS FINAL'!S21</f>
        <v>CHUMBADOR ESPECIAL, MATERIAL: AÇO INOXIDÁVEL, TIPO: PARABOLT, DIÂMETRO ROSCA: 3,8 POL, COMPRIMENTO PINO: 3 POL, APLICAÇÃO: FIXAÇÃO EM CONCRETO, CARACTERÍSTICAS ADICIONAIS: COM PORCA,ARRUELA, COMPRIMENTO ROSCA: 30 MM </v>
      </c>
      <c r="Q21" s="90" t="str">
        <f>'PLANILHA DE ITENS FINAL'!T21</f>
        <v>UNID.</v>
      </c>
      <c r="R21" s="90"/>
      <c r="S21" s="91" t="str">
        <f>'PLANILHA DE ITENS FINAL'!V21</f>
        <v>SUPREMAVEDA COMERCIAL LTDA - EPP</v>
      </c>
      <c r="T21" s="90" t="str">
        <f>'PLANILHA DE ITENS FINAL'!W21</f>
        <v>09105910/0001-03</v>
      </c>
      <c r="U21" s="41">
        <f>'PLANILHA DE ITENS FINAL'!X21</f>
        <v>2.5</v>
      </c>
      <c r="V21" s="91" t="str">
        <f>'PLANILHA DE ITENS FINAL'!Y21</f>
        <v>C SANTOS MATERIAIS DE CONSTRUÇÃO LTDA - EPP</v>
      </c>
      <c r="W21" s="90" t="str">
        <f>'PLANILHA DE ITENS FINAL'!Z21</f>
        <v>27877398/0001-03</v>
      </c>
      <c r="X21" s="41">
        <f>'PLANILHA DE ITENS FINAL'!AA21</f>
        <v>2.07</v>
      </c>
      <c r="Y21" s="91" t="str">
        <f>'PLANILHA DE ITENS FINAL'!AB21</f>
        <v>SUPREMAVEDA COMECIAL LTDA - EPP</v>
      </c>
      <c r="Z21" s="90" t="str">
        <f>'PLANILHA DE ITENS FINAL'!AC21</f>
        <v>09105910/0001-03</v>
      </c>
      <c r="AA21" s="41">
        <f>'PLANILHA DE ITENS FINAL'!AD21</f>
        <v>1.69</v>
      </c>
      <c r="AB21" s="41">
        <f>'PLANILHA DE ITENS FINAL'!AE21</f>
        <v>2.0866666666666664</v>
      </c>
    </row>
    <row r="22" spans="12:28" ht="12">
      <c r="L22" s="90" t="str">
        <f>'PLANILHA DE ITENS FINAL'!L22</f>
        <v>GRUPO 04</v>
      </c>
      <c r="M22" s="90">
        <f>'PLANILHA DE ITENS FINAL'!P22</f>
        <v>20</v>
      </c>
      <c r="N22" s="90">
        <f>'PLANILHA DE ITENS FINAL'!Q22</f>
        <v>63614</v>
      </c>
      <c r="O22" s="91" t="str">
        <f>'PLANILHA DE ITENS FINAL'!R22</f>
        <v>CHUMBADORES DO TIPO UR 1/4 – 29MM</v>
      </c>
      <c r="P22" s="90" t="str">
        <f>'PLANILHA DE ITENS FINAL'!S22</f>
        <v>CHUMBADORES DO TIPO UR 1/4 – 29MM</v>
      </c>
      <c r="Q22" s="90" t="str">
        <f>'PLANILHA DE ITENS FINAL'!T22</f>
        <v>UNID.</v>
      </c>
      <c r="R22" s="90"/>
      <c r="S22" s="91" t="str">
        <f>'PLANILHA DE ITENS FINAL'!V22</f>
        <v>DEPAU COMERCIO DE MADEIRAS E MATERIAIS DE CONST.</v>
      </c>
      <c r="T22" s="90" t="str">
        <f>'PLANILHA DE ITENS FINAL'!W22</f>
        <v>07188943/0001-39</v>
      </c>
      <c r="U22" s="41">
        <f>'PLANILHA DE ITENS FINAL'!X22</f>
        <v>2.37</v>
      </c>
      <c r="V22" s="91" t="str">
        <f>'PLANILHA DE ITENS FINAL'!Y22</f>
        <v>SUPREMAVEDA COMECIAL LTDA - EPP</v>
      </c>
      <c r="W22" s="90" t="str">
        <f>'PLANILHA DE ITENS FINAL'!Z22</f>
        <v>09105910/0001-03</v>
      </c>
      <c r="X22" s="41">
        <f>'PLANILHA DE ITENS FINAL'!AA22</f>
        <v>1.87</v>
      </c>
      <c r="Y22" s="91">
        <f>'PLANILHA DE ITENS FINAL'!AB22</f>
        <v>0</v>
      </c>
      <c r="Z22" s="90">
        <f>'PLANILHA DE ITENS FINAL'!AC22</f>
        <v>0</v>
      </c>
      <c r="AA22" s="41">
        <f>'PLANILHA DE ITENS FINAL'!AD22</f>
        <v>0</v>
      </c>
      <c r="AB22" s="41">
        <f>'PLANILHA DE ITENS FINAL'!AE22</f>
        <v>2.12</v>
      </c>
    </row>
    <row r="23" spans="12:28" ht="12">
      <c r="L23" s="90" t="str">
        <f>'PLANILHA DE ITENS FINAL'!L23</f>
        <v>GRUPO 08</v>
      </c>
      <c r="M23" s="90">
        <f>'PLANILHA DE ITENS FINAL'!P23</f>
        <v>21</v>
      </c>
      <c r="N23" s="90">
        <f>'PLANILHA DE ITENS FINAL'!Q23</f>
        <v>227024</v>
      </c>
      <c r="O23" s="91" t="str">
        <f>'PLANILHA DE ITENS FINAL'!R23</f>
        <v>CHUVEIRO ELÉTRICO</v>
      </c>
      <c r="P23" s="90" t="str">
        <f>'PLANILHA DE ITENS FINAL'!S23</f>
        <v>Chuveiro elétrico, material: termoplástico, variações temperatura água: 4, acabamento: não aplicável, cor: branca, potência: 5.400 w, tensão operação: 220 v, características adicionais: capa isolante interna,contatos liga prata</v>
      </c>
      <c r="Q23" s="90" t="str">
        <f>'PLANILHA DE ITENS FINAL'!T23</f>
        <v>UNID.</v>
      </c>
      <c r="R23" s="90"/>
      <c r="S23" s="91" t="str">
        <f>'PLANILHA DE ITENS FINAL'!V23</f>
        <v>ITACA EIRELI - ME</v>
      </c>
      <c r="T23" s="90" t="str">
        <f>'PLANILHA DE ITENS FINAL'!W23</f>
        <v>24845457/0001-65</v>
      </c>
      <c r="U23" s="41">
        <f>'PLANILHA DE ITENS FINAL'!X23</f>
        <v>44.29</v>
      </c>
      <c r="V23" s="91" t="str">
        <f>'PLANILHA DE ITENS FINAL'!Y23</f>
        <v>CARLOS MENESES GOMES SERVIÇOS E COMERCIO MATERIAL</v>
      </c>
      <c r="W23" s="90" t="str">
        <f>'PLANILHA DE ITENS FINAL'!Z23</f>
        <v>32080334/0001-09</v>
      </c>
      <c r="X23" s="41">
        <f>'PLANILHA DE ITENS FINAL'!AA23</f>
        <v>47.52</v>
      </c>
      <c r="Y23" s="91" t="str">
        <f>'PLANILHA DE ITENS FINAL'!AB23</f>
        <v>COMERCIO BORGES &amp; PINHEIRO LTDA - EPP</v>
      </c>
      <c r="Z23" s="90" t="str">
        <f>'PLANILHA DE ITENS FINAL'!AC23</f>
        <v>05101839/0001-30</v>
      </c>
      <c r="AA23" s="41">
        <f>'PLANILHA DE ITENS FINAL'!AD23</f>
        <v>47.78</v>
      </c>
      <c r="AB23" s="41">
        <f>'PLANILHA DE ITENS FINAL'!AE23</f>
        <v>46.53</v>
      </c>
    </row>
    <row r="24" spans="12:28" ht="12">
      <c r="L24" s="90" t="str">
        <f>'PLANILHA DE ITENS FINAL'!L24</f>
        <v>GRUPO 01</v>
      </c>
      <c r="M24" s="90">
        <f>'PLANILHA DE ITENS FINAL'!P24</f>
        <v>22</v>
      </c>
      <c r="N24" s="90">
        <f>'PLANILHA DE ITENS FINAL'!Q24</f>
        <v>241330</v>
      </c>
      <c r="O24" s="91" t="str">
        <f>'PLANILHA DE ITENS FINAL'!R24</f>
        <v>COLA ADESIVO CONEXÃO HIDRÁULICA</v>
      </c>
      <c r="P24" s="90" t="str">
        <f>'PLANILHA DE ITENS FINAL'!S24</f>
        <v>ADESIVO PARA CONEXÃO HIDRÁULICA, ACETONA/METILETILCETONA/TOLUAL E RESINA PVC,1 ANO APOS FABRICAÇÃO, TUBOS E CONEXÕES DE PVC,TUBO DE 75 GR</v>
      </c>
      <c r="Q24" s="90" t="str">
        <f>'PLANILHA DE ITENS FINAL'!T24</f>
        <v>BISNAGA 75G</v>
      </c>
      <c r="R24" s="90"/>
      <c r="S24" s="91" t="str">
        <f>'PLANILHA DE ITENS FINAL'!V24</f>
        <v>S.A DE JESUS COMERCIO DE MATERIAIS DE CONST.</v>
      </c>
      <c r="T24" s="90" t="str">
        <f>'PLANILHA DE ITENS FINAL'!W24</f>
        <v>21896826/0001-50</v>
      </c>
      <c r="U24" s="41">
        <f>'PLANILHA DE ITENS FINAL'!X24</f>
        <v>5.6</v>
      </c>
      <c r="V24" s="91" t="str">
        <f>'PLANILHA DE ITENS FINAL'!Y24</f>
        <v>LOJAS AMERICANAS</v>
      </c>
      <c r="W24" s="90" t="str">
        <f>'PLANILHA DE ITENS FINAL'!Z24</f>
        <v>000776574/0006-60</v>
      </c>
      <c r="X24" s="41">
        <f>'PLANILHA DE ITENS FINAL'!AA24</f>
        <v>4.6</v>
      </c>
      <c r="Y24" s="91">
        <f>'PLANILHA DE ITENS FINAL'!AB24</f>
        <v>0</v>
      </c>
      <c r="Z24" s="90">
        <f>'PLANILHA DE ITENS FINAL'!AC24</f>
        <v>0</v>
      </c>
      <c r="AA24" s="41">
        <f>'PLANILHA DE ITENS FINAL'!AD24</f>
        <v>0</v>
      </c>
      <c r="AB24" s="41">
        <f>'PLANILHA DE ITENS FINAL'!AE24</f>
        <v>5.1</v>
      </c>
    </row>
    <row r="25" spans="12:28" ht="12">
      <c r="L25" s="90" t="str">
        <f>'PLANILHA DE ITENS FINAL'!L25</f>
        <v>GRUPO 01</v>
      </c>
      <c r="M25" s="90">
        <f>'PLANILHA DE ITENS FINAL'!P25</f>
        <v>23</v>
      </c>
      <c r="N25" s="90">
        <f>'PLANILHA DE ITENS FINAL'!Q25</f>
        <v>264693</v>
      </c>
      <c r="O25" s="91" t="str">
        <f>'PLANILHA DE ITENS FINAL'!R25</f>
        <v>COLA ADESIVO EPOXI – SECAGEM RÁPIDA</v>
      </c>
      <c r="P25" s="90" t="str">
        <f>'PLANILHA DE ITENS FINAL'!S25</f>
        <v>COLA ADESIVO A BASE DE RESINA EPOXI, INCOLOR, ACRILICO/ LOUÇA/ VIDRO/ COURO E PLASTICO, SECAGEM 10 MINUTOS / TEMPO DE CURA 8 HORAS (QUALIDADE IGUAL OU SUPERIOR A ARALDITE, SECAGEM RAPIDA)</v>
      </c>
      <c r="Q25" s="90" t="str">
        <f>'PLANILHA DE ITENS FINAL'!T25</f>
        <v>BISNAGA 25G</v>
      </c>
      <c r="R25" s="90"/>
      <c r="S25" s="91" t="str">
        <f>'PLANILHA DE ITENS FINAL'!V25</f>
        <v>NE MARTINS COMERCIO DE ARMARINHO LTDA </v>
      </c>
      <c r="T25" s="90" t="str">
        <f>'PLANILHA DE ITENS FINAL'!W25</f>
        <v>21851687/0001-49</v>
      </c>
      <c r="U25" s="41">
        <f>'PLANILHA DE ITENS FINAL'!X25</f>
        <v>29</v>
      </c>
      <c r="V25" s="91" t="str">
        <f>'PLANILHA DE ITENS FINAL'!Y25</f>
        <v>UNIÃO CONSTRUÇÕES E COMÉRCIO DE PEÇAS</v>
      </c>
      <c r="W25" s="90" t="str">
        <f>'PLANILHA DE ITENS FINAL'!Z25</f>
        <v>02005973/0001-49</v>
      </c>
      <c r="X25" s="41">
        <f>'PLANILHA DE ITENS FINAL'!AA25</f>
        <v>27</v>
      </c>
      <c r="Y25" s="91" t="str">
        <f>'PLANILHA DE ITENS FINAL'!AB25</f>
        <v>SUBMARINO</v>
      </c>
      <c r="Z25" s="90" t="str">
        <f>'PLANILHA DE ITENS FINAL'!AC25</f>
        <v>000776574/0006-60</v>
      </c>
      <c r="AA25" s="41">
        <f>'PLANILHA DE ITENS FINAL'!AD25</f>
        <v>35.1</v>
      </c>
      <c r="AB25" s="41">
        <f>'PLANILHA DE ITENS FINAL'!AE25</f>
        <v>30.366666666666664</v>
      </c>
    </row>
    <row r="26" spans="12:28" ht="12">
      <c r="L26" s="90" t="str">
        <f>'PLANILHA DE ITENS FINAL'!L26</f>
        <v>GRUPO 01</v>
      </c>
      <c r="M26" s="90">
        <f>'PLANILHA DE ITENS FINAL'!P26</f>
        <v>24</v>
      </c>
      <c r="N26" s="90">
        <f>'PLANILHA DE ITENS FINAL'!Q26</f>
        <v>285668</v>
      </c>
      <c r="O26" s="91" t="str">
        <f>'PLANILHA DE ITENS FINAL'!R26</f>
        <v>COLA SILICONE ADESIVO</v>
      </c>
      <c r="P26" s="90" t="str">
        <f>'PLANILHA DE ITENS FINAL'!S26</f>
        <v>ADESIVO CONEXÃO HIDRÁULICA, COMPOSIÇÃO: ACETONA,METILETILCETONA,TOLUAL E RESINA PVC, PRAZO VALIDADE: 1 ANO APÓS FABRICAÇÃO, APLICAÇÃO: TUBOS E CONEXÕES DE PVC, APRESENTAÇÃO: TUBO DE 75GR </v>
      </c>
      <c r="Q26" s="90" t="str">
        <f>'PLANILHA DE ITENS FINAL'!T26</f>
        <v>BISNAGA 50 G</v>
      </c>
      <c r="R26" s="90"/>
      <c r="S26" s="91" t="str">
        <f>'PLANILHA DE ITENS FINAL'!V26</f>
        <v>RM COMERCIO DE MERCADORIAS E MATERIAIS LTDA</v>
      </c>
      <c r="T26" s="90" t="str">
        <f>'PLANILHA DE ITENS FINAL'!W26</f>
        <v>20784313/0001-95</v>
      </c>
      <c r="U26" s="41">
        <f>'PLANILHA DE ITENS FINAL'!X26</f>
        <v>5.99</v>
      </c>
      <c r="V26" s="91" t="str">
        <f>'PLANILHA DE ITENS FINAL'!Y26</f>
        <v>RM COMERCIO DE MERCADORIAS E MATERIAIS LTDA</v>
      </c>
      <c r="W26" s="90" t="str">
        <f>'PLANILHA DE ITENS FINAL'!Z26</f>
        <v>20784313/0001-95</v>
      </c>
      <c r="X26" s="41">
        <f>'PLANILHA DE ITENS FINAL'!AA26</f>
        <v>8.92</v>
      </c>
      <c r="Y26" s="91" t="str">
        <f>'PLANILHA DE ITENS FINAL'!AB26</f>
        <v>ARIADNER DA SILVA MESSIAS</v>
      </c>
      <c r="Z26" s="90" t="str">
        <f>'PLANILHA DE ITENS FINAL'!AC26</f>
        <v>27204689/0001-22</v>
      </c>
      <c r="AA26" s="41">
        <f>'PLANILHA DE ITENS FINAL'!AD26</f>
        <v>8.7</v>
      </c>
      <c r="AB26" s="41">
        <f>'PLANILHA DE ITENS FINAL'!AE26</f>
        <v>7.87</v>
      </c>
    </row>
    <row r="27" spans="12:28" ht="12">
      <c r="L27" s="90" t="str">
        <f>'PLANILHA DE ITENS FINAL'!L27</f>
        <v>GRUPO 07</v>
      </c>
      <c r="M27" s="90">
        <f>'PLANILHA DE ITENS FINAL'!P27</f>
        <v>25</v>
      </c>
      <c r="N27" s="90">
        <f>'PLANILHA DE ITENS FINAL'!Q27</f>
        <v>260909</v>
      </c>
      <c r="O27" s="91" t="str">
        <f>'PLANILHA DE ITENS FINAL'!R27</f>
        <v>CONDULETE METÁLICO L 1"</v>
      </c>
      <c r="P27" s="90" t="str">
        <f>'PLANILHA DE ITENS FINAL'!S27</f>
        <v>CONDULETE, MATERIAL: ALUMÍNIO, TIPO: "L", COR: CINZA, BITOLA: 1 POL, CARACTERÍSTICAS ADICIONAIS: MULTIUSO </v>
      </c>
      <c r="Q27" s="90" t="str">
        <f>'PLANILHA DE ITENS FINAL'!T27</f>
        <v>UNID.</v>
      </c>
      <c r="R27" s="90"/>
      <c r="S27" s="91" t="str">
        <f>'PLANILHA DE ITENS FINAL'!V27</f>
        <v>IR COMERCIO E MATERIAIS ELETRICOS EIRELI</v>
      </c>
      <c r="T27" s="90" t="str">
        <f>'PLANILHA DE ITENS FINAL'!W27</f>
        <v>33149502/0001-38</v>
      </c>
      <c r="U27" s="41">
        <f>'PLANILHA DE ITENS FINAL'!X27</f>
        <v>13.9</v>
      </c>
      <c r="V27" s="91" t="str">
        <f>'PLANILHA DE ITENS FINAL'!Y27</f>
        <v>RG COMERCIO E MATERIAIS EIRELI - ME</v>
      </c>
      <c r="W27" s="90" t="str">
        <f>'PLANILHA DE ITENS FINAL'!Z27</f>
        <v>19571002/0001-69</v>
      </c>
      <c r="X27" s="41">
        <f>'PLANILHA DE ITENS FINAL'!AA27</f>
        <v>10.96</v>
      </c>
      <c r="Y27" s="91">
        <f>'PLANILHA DE ITENS FINAL'!AB27</f>
        <v>0</v>
      </c>
      <c r="Z27" s="90">
        <f>'PLANILHA DE ITENS FINAL'!AC27</f>
        <v>0</v>
      </c>
      <c r="AA27" s="41">
        <f>'PLANILHA DE ITENS FINAL'!AD27</f>
        <v>0</v>
      </c>
      <c r="AB27" s="41">
        <f>'PLANILHA DE ITENS FINAL'!AE27</f>
        <v>12.43</v>
      </c>
    </row>
    <row r="28" spans="12:28" ht="12">
      <c r="L28" s="90" t="str">
        <f>'PLANILHA DE ITENS FINAL'!L28</f>
        <v>GRUPO 07</v>
      </c>
      <c r="M28" s="90">
        <f>'PLANILHA DE ITENS FINAL'!P28</f>
        <v>26</v>
      </c>
      <c r="N28" s="90">
        <f>'PLANILHA DE ITENS FINAL'!Q28</f>
        <v>256528</v>
      </c>
      <c r="O28" s="91" t="str">
        <f>'PLANILHA DE ITENS FINAL'!R28</f>
        <v>CONDULETE METÁLICO L 3"4</v>
      </c>
      <c r="P28" s="90" t="str">
        <f>'PLANILHA DE ITENS FINAL'!S28</f>
        <v>CONDULETE, MATERIAL: ALUMÍNIO, TIPO: "L", COR: CINZA, BITOLA: 3,4 POL, CARACTERÍSTICAS ADICIONAIS: MULTIUSO </v>
      </c>
      <c r="Q28" s="90" t="str">
        <f>'PLANILHA DE ITENS FINAL'!T28</f>
        <v>UNID.</v>
      </c>
      <c r="R28" s="90"/>
      <c r="S28" s="91" t="str">
        <f>'PLANILHA DE ITENS FINAL'!V28</f>
        <v>IR COMERCIO E MATERIAIS ELETRICOS EIRELI</v>
      </c>
      <c r="T28" s="90" t="str">
        <f>'PLANILHA DE ITENS FINAL'!W28</f>
        <v>33149502/0001-38</v>
      </c>
      <c r="U28" s="41">
        <f>'PLANILHA DE ITENS FINAL'!X28</f>
        <v>13.9</v>
      </c>
      <c r="V28" s="91" t="str">
        <f>'PLANILHA DE ITENS FINAL'!Y28</f>
        <v>RG COMERCIO E MATERIAIS EIRELI - ME</v>
      </c>
      <c r="W28" s="90" t="str">
        <f>'PLANILHA DE ITENS FINAL'!Z28</f>
        <v>19571002/0001-69</v>
      </c>
      <c r="X28" s="41">
        <f>'PLANILHA DE ITENS FINAL'!AA28</f>
        <v>10.96</v>
      </c>
      <c r="Y28" s="91">
        <f>'PLANILHA DE ITENS FINAL'!AB28</f>
        <v>0</v>
      </c>
      <c r="Z28" s="90">
        <f>'PLANILHA DE ITENS FINAL'!AC28</f>
        <v>0</v>
      </c>
      <c r="AA28" s="41">
        <f>'PLANILHA DE ITENS FINAL'!AD28</f>
        <v>0</v>
      </c>
      <c r="AB28" s="41">
        <f>'PLANILHA DE ITENS FINAL'!AE28</f>
        <v>12.43</v>
      </c>
    </row>
    <row r="29" spans="12:28" ht="12">
      <c r="L29" s="90" t="str">
        <f>'PLANILHA DE ITENS FINAL'!L29</f>
        <v>GRUPO 07</v>
      </c>
      <c r="M29" s="90">
        <f>'PLANILHA DE ITENS FINAL'!P29</f>
        <v>27</v>
      </c>
      <c r="N29" s="90">
        <f>'PLANILHA DE ITENS FINAL'!Q29</f>
        <v>452535</v>
      </c>
      <c r="O29" s="91" t="str">
        <f>'PLANILHA DE ITENS FINAL'!R29</f>
        <v>CONDULETE MULTIPLO 3/4” tipo “X”</v>
      </c>
      <c r="P29" s="90" t="str">
        <f>'PLANILHA DE ITENS FINAL'!S29</f>
        <v>CONDULETE, MATERIAL: ALUMÍNIO, TIPO: "X", BITOLA: 3,4 POL, CARACTERÍSTICAS ADICIONAIS: MULTIUSO, APLICAÇÃO: MANUTENÇÃO ELÉTRICA INFRAESTRUTURA, TIPO FIXAÇÃO: ROSQUEÁVEL, TIPO ROSCA: BSP, ACESSÓRIOS: TAMPA </v>
      </c>
      <c r="Q29" s="90" t="str">
        <f>'PLANILHA DE ITENS FINAL'!T29</f>
        <v>UNID.</v>
      </c>
      <c r="R29" s="90"/>
      <c r="S29" s="91" t="str">
        <f>'PLANILHA DE ITENS FINAL'!V29</f>
        <v>IR COMERCIO E MATERIAIS ELETRICOS EIRELI</v>
      </c>
      <c r="T29" s="90" t="str">
        <f>'PLANILHA DE ITENS FINAL'!W29</f>
        <v>33149502/0001-38</v>
      </c>
      <c r="U29" s="41">
        <f>'PLANILHA DE ITENS FINAL'!X29</f>
        <v>13.9</v>
      </c>
      <c r="V29" s="91" t="str">
        <f>'PLANILHA DE ITENS FINAL'!Y29</f>
        <v>RIO + BAZAR E MATERIAIS DE CONSTRUÇÃO</v>
      </c>
      <c r="W29" s="90" t="str">
        <f>'PLANILHA DE ITENS FINAL'!Z29</f>
        <v>21805441/0001-30</v>
      </c>
      <c r="X29" s="41">
        <f>'PLANILHA DE ITENS FINAL'!AA29</f>
        <v>16.91</v>
      </c>
      <c r="Y29" s="91" t="str">
        <f>'PLANILHA DE ITENS FINAL'!AB29</f>
        <v>RIO + BAZAR E MATERIAIS DE CONSTRUÇÃO</v>
      </c>
      <c r="Z29" s="90" t="str">
        <f>'PLANILHA DE ITENS FINAL'!AC29</f>
        <v>21805441/0001-30</v>
      </c>
      <c r="AA29" s="41">
        <f>'PLANILHA DE ITENS FINAL'!AD29</f>
        <v>17.14</v>
      </c>
      <c r="AB29" s="41">
        <f>'PLANILHA DE ITENS FINAL'!AE29</f>
        <v>15.983333333333334</v>
      </c>
    </row>
    <row r="30" spans="12:28" ht="12">
      <c r="L30" s="90" t="str">
        <f>'PLANILHA DE ITENS FINAL'!L30</f>
        <v>GRUPO 06</v>
      </c>
      <c r="M30" s="90">
        <f>'PLANILHA DE ITENS FINAL'!P30</f>
        <v>28</v>
      </c>
      <c r="N30" s="90">
        <f>'PLANILHA DE ITENS FINAL'!Q30</f>
        <v>249329</v>
      </c>
      <c r="O30" s="91" t="str">
        <f>'PLANILHA DE ITENS FINAL'!R30</f>
        <v>CONE DE PVC FLEXÍVEL E REFLETIVO - LARANJA ALTURA 75 CM</v>
      </c>
      <c r="P30" s="90" t="str">
        <f>'PLANILHA DE ITENS FINAL'!S30</f>
        <v> CONE SINALIZAÇÃO, MATERIAL:PVC, ALTURA:750 MM, LARGURA BASE:360 MM, COR:LARANJA COM 3 FAIXAS BRANCAS, PESO:1,650 KG, CARACTERÍSTICAS ADICIONAIS:REFLEXIVO, FLEXÍVEL IMPACTO VEÍCULOS</v>
      </c>
      <c r="Q30" s="90" t="str">
        <f>'PLANILHA DE ITENS FINAL'!T30</f>
        <v>UNID.</v>
      </c>
      <c r="R30" s="90"/>
      <c r="S30" s="91" t="str">
        <f>'PLANILHA DE ITENS FINAL'!V30</f>
        <v>LICERI COMERCIO DE PRODUTOS EM GERAL LTDA - ME</v>
      </c>
      <c r="T30" s="90" t="str">
        <f>'PLANILHA DE ITENS FINAL'!W30</f>
        <v>26950671/0001-07</v>
      </c>
      <c r="U30" s="41">
        <f>'PLANILHA DE ITENS FINAL'!X30</f>
        <v>34.96</v>
      </c>
      <c r="V30" s="91" t="str">
        <f>'PLANILHA DE ITENS FINAL'!Y30</f>
        <v>JVM COPIADORAS E INFORMÁTICA LTDA - EPP</v>
      </c>
      <c r="W30" s="90" t="str">
        <f>'PLANILHA DE ITENS FINAL'!Z30</f>
        <v>06128710/0001-88</v>
      </c>
      <c r="X30" s="41">
        <f>'PLANILHA DE ITENS FINAL'!AA30</f>
        <v>36.25</v>
      </c>
      <c r="Y30" s="91" t="str">
        <f>'PLANILHA DE ITENS FINAL'!AB30</f>
        <v>MASTERSUL EQUIPAMENTOS DE SEGURANÇA LTDA</v>
      </c>
      <c r="Z30" s="90" t="str">
        <f>'PLANILHA DE ITENS FINAL'!AC30</f>
        <v>18274923/0001-05</v>
      </c>
      <c r="AA30" s="41">
        <f>'PLANILHA DE ITENS FINAL'!AD30</f>
        <v>50</v>
      </c>
      <c r="AB30" s="41">
        <f>'PLANILHA DE ITENS FINAL'!AE30</f>
        <v>40.403333333333336</v>
      </c>
    </row>
    <row r="31" spans="12:28" ht="12">
      <c r="L31" s="90" t="str">
        <f>'PLANILHA DE ITENS FINAL'!L31</f>
        <v>GRUPO 06</v>
      </c>
      <c r="M31" s="90">
        <f>'PLANILHA DE ITENS FINAL'!P31</f>
        <v>29</v>
      </c>
      <c r="N31" s="90">
        <f>'PLANILHA DE ITENS FINAL'!Q31</f>
        <v>223766</v>
      </c>
      <c r="O31" s="91" t="str">
        <f>'PLANILHA DE ITENS FINAL'!R31</f>
        <v>CONE DE PVC PARA SINALIZAÇÃO PRETO E AMARELO ALTURA 50 CM</v>
      </c>
      <c r="P31" s="90" t="str">
        <f>'PLANILHA DE ITENS FINAL'!S31</f>
        <v> CONE SINALIZAÇÃO, MATERIAL:COMPOSTO SINTÉTICO, ALTURA:500 MM, LARGURA BASE:273 MM, COR:PRETA COM 2 FAIXAS AMARELAS, PESO:0,636 KG, CARACTERÍSTICAS ADICIONAIS:FLEXÍVEL IMPACTO VEÍCULOS</v>
      </c>
      <c r="Q31" s="90" t="str">
        <f>'PLANILHA DE ITENS FINAL'!T31</f>
        <v>UNID.</v>
      </c>
      <c r="R31" s="90"/>
      <c r="S31" s="91" t="str">
        <f>'PLANILHA DE ITENS FINAL'!V31</f>
        <v>EPINET COMERCIO DE EQUIPAMENTOS DE PROTEÇÃO IND.</v>
      </c>
      <c r="T31" s="90" t="str">
        <f>'PLANILHA DE ITENS FINAL'!W31</f>
        <v>14984352/0001-33</v>
      </c>
      <c r="U31" s="41">
        <f>'PLANILHA DE ITENS FINAL'!X31</f>
        <v>16</v>
      </c>
      <c r="V31" s="91" t="str">
        <f>'PLANILHA DE ITENS FINAL'!Y31</f>
        <v>RT EDITORA E DISTRIBUIDORA DE PAPEIS E SERVIÇOS</v>
      </c>
      <c r="W31" s="90" t="str">
        <f>'PLANILHA DE ITENS FINAL'!Z31</f>
        <v>21051277/0001-13</v>
      </c>
      <c r="X31" s="41">
        <f>'PLANILHA DE ITENS FINAL'!AA31</f>
        <v>15.67</v>
      </c>
      <c r="Y31" s="91" t="str">
        <f>'PLANILHA DE ITENS FINAL'!AB31</f>
        <v>EXTINCOM DO BRASIL - COM. E MAN. DE EXTINTORES</v>
      </c>
      <c r="Z31" s="90" t="str">
        <f>'PLANILHA DE ITENS FINAL'!AC31</f>
        <v>19320823/0001-22</v>
      </c>
      <c r="AA31" s="41">
        <f>'PLANILHA DE ITENS FINAL'!AD31</f>
        <v>16.88</v>
      </c>
      <c r="AB31" s="41">
        <f>'PLANILHA DE ITENS FINAL'!AE31</f>
        <v>16.183333333333334</v>
      </c>
    </row>
    <row r="32" spans="12:28" ht="12">
      <c r="L32" s="90" t="str">
        <f>'PLANILHA DE ITENS FINAL'!L32</f>
        <v>GRUPO 07</v>
      </c>
      <c r="M32" s="90">
        <f>'PLANILHA DE ITENS FINAL'!P32</f>
        <v>30</v>
      </c>
      <c r="N32" s="90">
        <f>'PLANILHA DE ITENS FINAL'!Q32</f>
        <v>245197</v>
      </c>
      <c r="O32" s="91" t="str">
        <f>'PLANILHA DE ITENS FINAL'!R32</f>
        <v>CONECTOR ELETRODUTO (ARRUELA) 1".</v>
      </c>
      <c r="P32" s="90" t="str">
        <f>'PLANILHA DE ITENS FINAL'!S32</f>
        <v>ARRUELA ELETRODUTO, MATERIAL: ALUMÍNIO, BITOLA: 1 POL, TIPO: ROSCÁVEL </v>
      </c>
      <c r="Q32" s="90" t="str">
        <f>'PLANILHA DE ITENS FINAL'!T32</f>
        <v>UNID.</v>
      </c>
      <c r="R32" s="90"/>
      <c r="S32" s="91" t="str">
        <f>'PLANILHA DE ITENS FINAL'!V32</f>
        <v>DAFMAQ COMERCIAL LTDA -ME</v>
      </c>
      <c r="T32" s="90" t="str">
        <f>'PLANILHA DE ITENS FINAL'!W32</f>
        <v>14636329/0001-58</v>
      </c>
      <c r="U32" s="41">
        <f>'PLANILHA DE ITENS FINAL'!X32</f>
        <v>5.01</v>
      </c>
      <c r="V32" s="91" t="str">
        <f>'PLANILHA DE ITENS FINAL'!Y32</f>
        <v>FIVE - BUILD ENGENHARIA LTDA</v>
      </c>
      <c r="W32" s="90" t="str">
        <f>'PLANILHA DE ITENS FINAL'!Z32</f>
        <v>11111555/0001-27</v>
      </c>
      <c r="X32" s="41">
        <f>'PLANILHA DE ITENS FINAL'!AA32</f>
        <v>6.45</v>
      </c>
      <c r="Y32" s="91" t="str">
        <f>'PLANILHA DE ITENS FINAL'!AB32</f>
        <v>SUL.COM ATACADO E VAREJO LTDA - EPP</v>
      </c>
      <c r="Z32" s="90" t="str">
        <f>'PLANILHA DE ITENS FINAL'!AC32</f>
        <v>26469541/0001-57</v>
      </c>
      <c r="AA32" s="41">
        <f>'PLANILHA DE ITENS FINAL'!AD32</f>
        <v>5.51</v>
      </c>
      <c r="AB32" s="41">
        <f>'PLANILHA DE ITENS FINAL'!AE32</f>
        <v>5.656666666666666</v>
      </c>
    </row>
    <row r="33" spans="12:28" ht="12">
      <c r="L33" s="90" t="str">
        <f>'PLANILHA DE ITENS FINAL'!L33</f>
        <v>GRUPO 07</v>
      </c>
      <c r="M33" s="90">
        <f>'PLANILHA DE ITENS FINAL'!P33</f>
        <v>31</v>
      </c>
      <c r="N33" s="90">
        <f>'PLANILHA DE ITENS FINAL'!Q33</f>
        <v>231553</v>
      </c>
      <c r="O33" s="91" t="str">
        <f>'PLANILHA DE ITENS FINAL'!R33</f>
        <v>CONECTOR ELETRODUTO 3/4" SEM ROSCA</v>
      </c>
      <c r="P33" s="90" t="str">
        <f>'PLANILHA DE ITENS FINAL'!S33</f>
        <v>CONECTOR ELETRODUTO, ALUMÍNIO SILÍCIO, PINTURA EPÓXI-POLIESTER, RETO, 3/4 POL., SEM ROSCA (UNIDUTTIPO CONICO P/ USO INTERNO COM ANEL DE VEDAÇÃO 3/4POL</v>
      </c>
      <c r="Q33" s="90" t="str">
        <f>'PLANILHA DE ITENS FINAL'!T33</f>
        <v>UNID.</v>
      </c>
      <c r="R33" s="90"/>
      <c r="S33" s="91" t="str">
        <f>'PLANILHA DE ITENS FINAL'!V33</f>
        <v>DAFMAQ COMERCIAL LTDA -ME</v>
      </c>
      <c r="T33" s="90" t="str">
        <f>'PLANILHA DE ITENS FINAL'!W33</f>
        <v>14636329/0001-58</v>
      </c>
      <c r="U33" s="41">
        <f>'PLANILHA DE ITENS FINAL'!X33</f>
        <v>2.16</v>
      </c>
      <c r="V33" s="91" t="str">
        <f>'PLANILHA DE ITENS FINAL'!Y33</f>
        <v>MICROS E GIGAS INFORMÁTICA LTDA</v>
      </c>
      <c r="W33" s="90" t="str">
        <f>'PLANILHA DE ITENS FINAL'!Z33</f>
        <v>17096846/0001-70</v>
      </c>
      <c r="X33" s="41">
        <f>'PLANILHA DE ITENS FINAL'!AA33</f>
        <v>2.7</v>
      </c>
      <c r="Y33" s="91" t="str">
        <f>'PLANILHA DE ITENS FINAL'!AB33</f>
        <v>DAFMAQ COMERCIAL LTDA -ME</v>
      </c>
      <c r="Z33" s="90" t="str">
        <f>'PLANILHA DE ITENS FINAL'!AC33</f>
        <v>14636329/0001-58</v>
      </c>
      <c r="AA33" s="41">
        <f>'PLANILHA DE ITENS FINAL'!AD33</f>
        <v>1.53</v>
      </c>
      <c r="AB33" s="41">
        <f>'PLANILHA DE ITENS FINAL'!AE33</f>
        <v>2.1300000000000003</v>
      </c>
    </row>
    <row r="34" spans="12:28" ht="12">
      <c r="L34" s="90" t="str">
        <f>'PLANILHA DE ITENS FINAL'!L34</f>
        <v>GRUPO 07</v>
      </c>
      <c r="M34" s="90">
        <f>'PLANILHA DE ITENS FINAL'!P34</f>
        <v>32</v>
      </c>
      <c r="N34" s="90">
        <f>'PLANILHA DE ITENS FINAL'!Q34</f>
        <v>231553</v>
      </c>
      <c r="O34" s="91" t="str">
        <f>'PLANILHA DE ITENS FINAL'!R34</f>
        <v>CONECTOR ELETRODUTO 3/4” ALUMINIO COM ROSCA</v>
      </c>
      <c r="P34" s="90" t="str">
        <f>'PLANILHA DE ITENS FINAL'!S34</f>
        <v>CONECTOR DE 3/4" EM ALUMÍNIO COM ROSCA BSP PARA CAIXA MÚLTIPLA. PRODUZIDO EM ALUMÍNIO SAE 306 DE ELEVADA RESISTÊNCIA
MECÂNICA E A CORROSÃO, ACABAMENTO PINTURA  EPOXI-POLIESTER, FORNECIDO COM 1 PARAFUSO PARA FIXAR O ELETRODUTO.</v>
      </c>
      <c r="Q34" s="90" t="str">
        <f>'PLANILHA DE ITENS FINAL'!T34</f>
        <v>UNID.</v>
      </c>
      <c r="R34" s="90"/>
      <c r="S34" s="91" t="str">
        <f>'PLANILHA DE ITENS FINAL'!V34</f>
        <v>JSA COMERCIO E SERVIÇOS LTDA - ME</v>
      </c>
      <c r="T34" s="90" t="str">
        <f>'PLANILHA DE ITENS FINAL'!W34</f>
        <v>28302534/0001-91</v>
      </c>
      <c r="U34" s="41">
        <f>'PLANILHA DE ITENS FINAL'!X34</f>
        <v>9.07</v>
      </c>
      <c r="V34" s="91" t="str">
        <f>'PLANILHA DE ITENS FINAL'!Y34</f>
        <v>DELTA NICE CASA E CONSTRUÇÃO LTDA</v>
      </c>
      <c r="W34" s="90" t="str">
        <f>'PLANILHA DE ITENS FINAL'!Z34</f>
        <v>33460636/0001-75</v>
      </c>
      <c r="X34" s="41">
        <f>'PLANILHA DE ITENS FINAL'!AA34</f>
        <v>8.5</v>
      </c>
      <c r="Y34" s="91">
        <f>'PLANILHA DE ITENS FINAL'!AB34</f>
        <v>0</v>
      </c>
      <c r="Z34" s="90">
        <f>'PLANILHA DE ITENS FINAL'!AC34</f>
        <v>0</v>
      </c>
      <c r="AA34" s="41">
        <f>'PLANILHA DE ITENS FINAL'!AD34</f>
        <v>0</v>
      </c>
      <c r="AB34" s="41">
        <f>'PLANILHA DE ITENS FINAL'!AE34</f>
        <v>8.785</v>
      </c>
    </row>
    <row r="35" spans="12:28" ht="12">
      <c r="L35" s="90" t="str">
        <f>'PLANILHA DE ITENS FINAL'!L35</f>
        <v>GRUPO 07</v>
      </c>
      <c r="M35" s="90">
        <f>'PLANILHA DE ITENS FINAL'!P35</f>
        <v>33</v>
      </c>
      <c r="N35" s="90">
        <f>'PLANILHA DE ITENS FINAL'!Q35</f>
        <v>250503</v>
      </c>
      <c r="O35" s="91" t="str">
        <f>'PLANILHA DE ITENS FINAL'!R35</f>
        <v>CONEXÃO ELETRODUTO - CURVA 90° - 3/4"</v>
      </c>
      <c r="P35" s="90" t="str">
        <f>'PLANILHA DE ITENS FINAL'!S35</f>
        <v> CURVA ELETRODUTO, ANGULAÇÃO:90¿, TIPO:SOLDÁVEL, MATERIAL:PVC, COR:CINZA, BITOLA:3/4 POL</v>
      </c>
      <c r="Q35" s="90" t="str">
        <f>'PLANILHA DE ITENS FINAL'!T35</f>
        <v>UNID.</v>
      </c>
      <c r="R35" s="90"/>
      <c r="S35" s="91" t="str">
        <f>'PLANILHA DE ITENS FINAL'!V35</f>
        <v>RM COMERCIO DE MERCADORIAS E MATERIAIS LTDA</v>
      </c>
      <c r="T35" s="90" t="str">
        <f>'PLANILHA DE ITENS FINAL'!W35</f>
        <v>20784313/0001-95</v>
      </c>
      <c r="U35" s="41">
        <f>'PLANILHA DE ITENS FINAL'!X35</f>
        <v>9.57</v>
      </c>
      <c r="V35" s="91" t="str">
        <f>'PLANILHA DE ITENS FINAL'!Y35</f>
        <v>RVA BRASILIA CONSTRUÇÕES LTDA - EPP</v>
      </c>
      <c r="W35" s="90" t="str">
        <f>'PLANILHA DE ITENS FINAL'!Z35</f>
        <v>26392234/0001-15</v>
      </c>
      <c r="X35" s="41">
        <f>'PLANILHA DE ITENS FINAL'!AA35</f>
        <v>10.14</v>
      </c>
      <c r="Y35" s="91" t="str">
        <f>'PLANILHA DE ITENS FINAL'!AB35</f>
        <v>CANTO DA LUA COMERCIO E SERVIÇOS LTDA - ME</v>
      </c>
      <c r="Z35" s="90" t="str">
        <f>'PLANILHA DE ITENS FINAL'!AC35</f>
        <v>10553214/0001-49</v>
      </c>
      <c r="AA35" s="41">
        <f>'PLANILHA DE ITENS FINAL'!AD35</f>
        <v>10.03</v>
      </c>
      <c r="AB35" s="41">
        <f>'PLANILHA DE ITENS FINAL'!AE35</f>
        <v>9.913333333333334</v>
      </c>
    </row>
    <row r="36" spans="12:28" ht="12">
      <c r="L36" s="90" t="str">
        <f>'PLANILHA DE ITENS FINAL'!L36</f>
        <v>GRUPO 07</v>
      </c>
      <c r="M36" s="90">
        <f>'PLANILHA DE ITENS FINAL'!P36</f>
        <v>34</v>
      </c>
      <c r="N36" s="90">
        <f>'PLANILHA DE ITENS FINAL'!Q36</f>
        <v>287737</v>
      </c>
      <c r="O36" s="91" t="str">
        <f>'PLANILHA DE ITENS FINAL'!R36</f>
        <v>CONEXÃO ELETRODUTO - CURVA 90º - 1 1/2"</v>
      </c>
      <c r="P36" s="90" t="str">
        <f>'PLANILHA DE ITENS FINAL'!S36</f>
        <v>CONEXÃO ELETRODUTO - CURVA 90° - 1 1/2" MACHO E FÊMEA, FERRO GALVANIZADO</v>
      </c>
      <c r="Q36" s="90" t="str">
        <f>'PLANILHA DE ITENS FINAL'!T36</f>
        <v>UNID.</v>
      </c>
      <c r="R36" s="90"/>
      <c r="S36" s="91" t="str">
        <f>'PLANILHA DE ITENS FINAL'!V36</f>
        <v>NCD COMERCIAL E SERVIÇOS LTDA</v>
      </c>
      <c r="T36" s="90" t="str">
        <f>'PLANILHA DE ITENS FINAL'!W36</f>
        <v>00562195/0001-63</v>
      </c>
      <c r="U36" s="41">
        <f>'PLANILHA DE ITENS FINAL'!X36</f>
        <v>8.63</v>
      </c>
      <c r="V36" s="91" t="str">
        <f>'PLANILHA DE ITENS FINAL'!Y36</f>
        <v>CANTO DA LUA COMERCIO E SERVIÇOS LTDA - ME</v>
      </c>
      <c r="W36" s="90" t="str">
        <f>'PLANILHA DE ITENS FINAL'!Z36</f>
        <v>10553214/0001-49</v>
      </c>
      <c r="X36" s="41">
        <f>'PLANILHA DE ITENS FINAL'!AA36</f>
        <v>8.13</v>
      </c>
      <c r="Y36" s="91" t="str">
        <f>'PLANILHA DE ITENS FINAL'!AB36</f>
        <v>MF FRAZAO CONSTRUÇÕES E SERVIÇOS LTDA</v>
      </c>
      <c r="Z36" s="90" t="str">
        <f>'PLANILHA DE ITENS FINAL'!AC36</f>
        <v>18683397/0001-29</v>
      </c>
      <c r="AA36" s="41">
        <f>'PLANILHA DE ITENS FINAL'!AD36</f>
        <v>8.12</v>
      </c>
      <c r="AB36" s="41">
        <f>'PLANILHA DE ITENS FINAL'!AE36</f>
        <v>8.293333333333335</v>
      </c>
    </row>
    <row r="37" spans="12:28" ht="12">
      <c r="L37" s="90" t="str">
        <f>'PLANILHA DE ITENS FINAL'!L37</f>
        <v>GRUPO 07</v>
      </c>
      <c r="M37" s="90">
        <f>'PLANILHA DE ITENS FINAL'!P37</f>
        <v>35</v>
      </c>
      <c r="N37" s="90">
        <f>'PLANILHA DE ITENS FINAL'!Q37</f>
        <v>236171</v>
      </c>
      <c r="O37" s="91" t="str">
        <f>'PLANILHA DE ITENS FINAL'!R37</f>
        <v>CONEXÃO ELETRODUTO - LUVA LISA 3/4"</v>
      </c>
      <c r="P37" s="90" t="str">
        <f>'PLANILHA DE ITENS FINAL'!S37</f>
        <v> CONEXÃO ELETRODUTO, MATERIAL:ALUMÍNIO SILÍCIO, ACABAMENTO SUPERFICIAL:PINTURA EPÓXI-POLIESTER, TIPO:RETO, BITOLA:3/4 POL, APLICAÇÃO:BOX ELETRODUTO, CARACTERÍSTICAS ADICIONAIS:SEM ROSCA</v>
      </c>
      <c r="Q37" s="90" t="str">
        <f>'PLANILHA DE ITENS FINAL'!T37</f>
        <v>UNID.</v>
      </c>
      <c r="R37" s="90"/>
      <c r="S37" s="91" t="str">
        <f>'PLANILHA DE ITENS FINAL'!V37</f>
        <v>NAUIRES ANTONIO DOS SANTOS</v>
      </c>
      <c r="T37" s="90" t="str">
        <f>'PLANILHA DE ITENS FINAL'!W37</f>
        <v>28806187/0001-34</v>
      </c>
      <c r="U37" s="41">
        <f>'PLANILHA DE ITENS FINAL'!X37</f>
        <v>0.99</v>
      </c>
      <c r="V37" s="91" t="str">
        <f>'PLANILHA DE ITENS FINAL'!Y37</f>
        <v>LICITARE PRODUTOS, MATERIAIS E SERVIÇOS LTDA</v>
      </c>
      <c r="W37" s="90" t="str">
        <f>'PLANILHA DE ITENS FINAL'!Z37</f>
        <v>18641075/0001-17</v>
      </c>
      <c r="X37" s="41">
        <f>'PLANILHA DE ITENS FINAL'!AA37</f>
        <v>1.19</v>
      </c>
      <c r="Y37" s="91" t="str">
        <f>'PLANILHA DE ITENS FINAL'!AB37</f>
        <v>TOTAL CABOS COMERCIO E SERVIÇOS LTDA - ME</v>
      </c>
      <c r="Z37" s="90" t="str">
        <f>'PLANILHA DE ITENS FINAL'!AC37</f>
        <v>16597435/0001-03</v>
      </c>
      <c r="AA37" s="41">
        <f>'PLANILHA DE ITENS FINAL'!AD37</f>
        <v>1.06</v>
      </c>
      <c r="AB37" s="41">
        <f>'PLANILHA DE ITENS FINAL'!AE37</f>
        <v>1.0799999999999998</v>
      </c>
    </row>
    <row r="38" spans="12:28" ht="12">
      <c r="L38" s="90" t="str">
        <f>'PLANILHA DE ITENS FINAL'!L38</f>
        <v>GRUPO 07</v>
      </c>
      <c r="M38" s="90">
        <f>'PLANILHA DE ITENS FINAL'!P38</f>
        <v>36</v>
      </c>
      <c r="N38" s="90">
        <f>'PLANILHA DE ITENS FINAL'!Q38</f>
        <v>250534</v>
      </c>
      <c r="O38" s="91" t="str">
        <f>'PLANILHA DE ITENS FINAL'!R38</f>
        <v>CONEXÃO ELETRODUTO - LUVA ROSCÁVEL 3/4"</v>
      </c>
      <c r="P38" s="90" t="str">
        <f>'PLANILHA DE ITENS FINAL'!S38</f>
        <v>CONEXÃO ELETRODUTO - LUVA ELETRODUTO, PVC - CLORETO DE POLIVINILA, ROSCÁVEL, 3/4 POL, CINZA </v>
      </c>
      <c r="Q38" s="90" t="str">
        <f>'PLANILHA DE ITENS FINAL'!T38</f>
        <v>UNID.</v>
      </c>
      <c r="R38" s="90"/>
      <c r="S38" s="91" t="str">
        <f>'PLANILHA DE ITENS FINAL'!V38</f>
        <v>FX COMERCIO E DISTRIBUIDORA EIRELI</v>
      </c>
      <c r="T38" s="90" t="str">
        <f>'PLANILHA DE ITENS FINAL'!W38</f>
        <v>13857945/0001-76</v>
      </c>
      <c r="U38" s="41">
        <f>'PLANILHA DE ITENS FINAL'!X38</f>
        <v>1.9</v>
      </c>
      <c r="V38" s="91" t="str">
        <f>'PLANILHA DE ITENS FINAL'!Y38</f>
        <v>MARIA DE FATIMA DA SILVA NUNES - ME</v>
      </c>
      <c r="W38" s="90" t="str">
        <f>'PLANILHA DE ITENS FINAL'!Z38</f>
        <v>02151940/0001-07</v>
      </c>
      <c r="X38" s="41">
        <f>'PLANILHA DE ITENS FINAL'!AA38</f>
        <v>1.5</v>
      </c>
      <c r="Y38" s="91" t="str">
        <f>'PLANILHA DE ITENS FINAL'!AB38</f>
        <v>RVA BRASILIA CONSTRUÇÕES LTDA</v>
      </c>
      <c r="Z38" s="90" t="str">
        <f>'PLANILHA DE ITENS FINAL'!AC38</f>
        <v>26392234/0001-15</v>
      </c>
      <c r="AA38" s="41">
        <f>'PLANILHA DE ITENS FINAL'!AD38</f>
        <v>1.4</v>
      </c>
      <c r="AB38" s="41">
        <f>'PLANILHA DE ITENS FINAL'!AE38</f>
        <v>1.5999999999999999</v>
      </c>
    </row>
    <row r="39" spans="12:28" ht="12">
      <c r="L39" s="90" t="str">
        <f>'PLANILHA DE ITENS FINAL'!L39</f>
        <v>GRUPO 01</v>
      </c>
      <c r="M39" s="90">
        <f>'PLANILHA DE ITENS FINAL'!P39</f>
        <v>37</v>
      </c>
      <c r="N39" s="90">
        <f>'PLANILHA DE ITENS FINAL'!Q39</f>
        <v>253289</v>
      </c>
      <c r="O39" s="91" t="str">
        <f>'PLANILHA DE ITENS FINAL'!R39</f>
        <v>CONEXAO HIDRAULICA - TE</v>
      </c>
      <c r="P39" s="90" t="str">
        <f>'PLANILHA DE ITENS FINAL'!S39</f>
        <v>CONEXAO HIDRAULICA, PVC - CLORETO DE POLIVINILA,TE SOLDAVEL,40X40 MM ( TE 90º COM BOLSA DE 40MM, ESGOTO)</v>
      </c>
      <c r="Q39" s="90" t="str">
        <f>'PLANILHA DE ITENS FINAL'!T39</f>
        <v>UNID.</v>
      </c>
      <c r="R39" s="90"/>
      <c r="S39" s="91" t="str">
        <f>'PLANILHA DE ITENS FINAL'!V39</f>
        <v>VASCONCELOS &amp; CIA LTDA - ME</v>
      </c>
      <c r="T39" s="90" t="str">
        <f>'PLANILHA DE ITENS FINAL'!W39</f>
        <v>08943578/0001-93</v>
      </c>
      <c r="U39" s="41">
        <f>'PLANILHA DE ITENS FINAL'!X39</f>
        <v>0.97</v>
      </c>
      <c r="V39" s="91" t="str">
        <f>'PLANILHA DE ITENS FINAL'!Y39</f>
        <v>FX COMÉRCIO E DISTRIBUIDORA EIRELI - ME</v>
      </c>
      <c r="W39" s="90" t="str">
        <f>'PLANILHA DE ITENS FINAL'!Z39</f>
        <v>13857945/0001-76</v>
      </c>
      <c r="X39" s="41">
        <f>'PLANILHA DE ITENS FINAL'!AA39</f>
        <v>1.7</v>
      </c>
      <c r="Y39" s="91">
        <f>'PLANILHA DE ITENS FINAL'!AB39</f>
        <v>0</v>
      </c>
      <c r="Z39" s="90">
        <f>'PLANILHA DE ITENS FINAL'!AC39</f>
        <v>0</v>
      </c>
      <c r="AA39" s="41">
        <f>'PLANILHA DE ITENS FINAL'!AD39</f>
        <v>0</v>
      </c>
      <c r="AB39" s="41">
        <f>'PLANILHA DE ITENS FINAL'!AE39</f>
        <v>1.335</v>
      </c>
    </row>
    <row r="40" spans="12:28" ht="12">
      <c r="L40" s="90" t="str">
        <f>'PLANILHA DE ITENS FINAL'!L40</f>
        <v>GRUPO 06</v>
      </c>
      <c r="M40" s="90">
        <f>'PLANILHA DE ITENS FINAL'!P40</f>
        <v>38</v>
      </c>
      <c r="N40" s="90">
        <f>'PLANILHA DE ITENS FINAL'!Q40</f>
        <v>271213</v>
      </c>
      <c r="O40" s="91" t="str">
        <f>'PLANILHA DE ITENS FINAL'!R40</f>
        <v>CORRENTE PLÁSTICA ZEBRADA</v>
      </c>
      <c r="P40" s="90" t="str">
        <f>'PLANILHA DE ITENS FINAL'!S40</f>
        <v>CORRENTE PLÁSTICO ELO PEQUENO PRETO E AMARELO. TAMANHO DO ELO: 4CM X 2CM X 6MM. - EMBALAGEM COM 10 METROS.</v>
      </c>
      <c r="Q40" s="90" t="str">
        <f>'PLANILHA DE ITENS FINAL'!T40</f>
        <v>UNID.</v>
      </c>
      <c r="R40" s="90"/>
      <c r="S40" s="91" t="str">
        <f>'PLANILHA DE ITENS FINAL'!V40</f>
        <v>LOJAS AMERICANAS</v>
      </c>
      <c r="T40" s="90" t="str">
        <f>'PLANILHA DE ITENS FINAL'!W40</f>
        <v>000776574/0006-60</v>
      </c>
      <c r="U40" s="41">
        <f>'PLANILHA DE ITENS FINAL'!X40</f>
        <v>67.9</v>
      </c>
      <c r="V40" s="91" t="str">
        <f>'PLANILHA DE ITENS FINAL'!Y40</f>
        <v>PONTO FRIO</v>
      </c>
      <c r="W40" s="90" t="str">
        <f>'PLANILHA DE ITENS FINAL'!Z40</f>
        <v>33041260/0652-90</v>
      </c>
      <c r="X40" s="41">
        <f>'PLANILHA DE ITENS FINAL'!AA40</f>
        <v>67.9</v>
      </c>
      <c r="Y40" s="91" t="str">
        <f>'PLANILHA DE ITENS FINAL'!AB40</f>
        <v>EXTRA</v>
      </c>
      <c r="Z40" s="90" t="str">
        <f>'PLANILHA DE ITENS FINAL'!AC40</f>
        <v>33041260/0652-90</v>
      </c>
      <c r="AA40" s="41">
        <f>'PLANILHA DE ITENS FINAL'!AD40</f>
        <v>67.9</v>
      </c>
      <c r="AB40" s="41">
        <f>'PLANILHA DE ITENS FINAL'!AE40</f>
        <v>67.9</v>
      </c>
    </row>
    <row r="41" spans="12:28" ht="12">
      <c r="L41" s="90" t="str">
        <f>'PLANILHA DE ITENS FINAL'!L41</f>
        <v>GRUPO 01</v>
      </c>
      <c r="M41" s="90">
        <f>'PLANILHA DE ITENS FINAL'!P41</f>
        <v>39</v>
      </c>
      <c r="N41" s="90">
        <f>'PLANILHA DE ITENS FINAL'!Q41</f>
        <v>411841</v>
      </c>
      <c r="O41" s="91" t="str">
        <f>'PLANILHA DE ITENS FINAL'!R41</f>
        <v>COTOVELO PVC (JOELHO SOLDÁVEL), 20MM, 1/2 POL.</v>
      </c>
      <c r="P41" s="90" t="str">
        <f>'PLANILHA DE ITENS FINAL'!S41</f>
        <v>CONEXÃO HIDRÁULICA, MATERIAL: PVC - CLORETO DE POLIVINILA, TIPO: JOELHO 90°, TIPO FIXAÇÃO: SOLDÁVEL, BITOLA II: 20 MM X 1,2 POL </v>
      </c>
      <c r="Q41" s="90" t="str">
        <f>'PLANILHA DE ITENS FINAL'!T41</f>
        <v>UNID.</v>
      </c>
      <c r="R41" s="90"/>
      <c r="S41" s="91" t="str">
        <f>'PLANILHA DE ITENS FINAL'!V41</f>
        <v>FX COMÉRCIO E DISTRIBUIDORA EIRELI - ME</v>
      </c>
      <c r="T41" s="90" t="str">
        <f>'PLANILHA DE ITENS FINAL'!W41</f>
        <v>13857945/0001-76</v>
      </c>
      <c r="U41" s="41">
        <f>'PLANILHA DE ITENS FINAL'!X41</f>
        <v>0.9</v>
      </c>
      <c r="V41" s="91" t="str">
        <f>'PLANILHA DE ITENS FINAL'!Y41</f>
        <v>GEZIANE CUNHA FURLAN - ME</v>
      </c>
      <c r="W41" s="90" t="str">
        <f>'PLANILHA DE ITENS FINAL'!Z41</f>
        <v>09383413/0001-77</v>
      </c>
      <c r="X41" s="41">
        <f>'PLANILHA DE ITENS FINAL'!AA41</f>
        <v>1.27</v>
      </c>
      <c r="Y41" s="91" t="str">
        <f>'PLANILHA DE ITENS FINAL'!AB41</f>
        <v>SUL.COM ATACADO E VAREJO LTDA - EPP</v>
      </c>
      <c r="Z41" s="90" t="str">
        <f>'PLANILHA DE ITENS FINAL'!AC41</f>
        <v>26469541/0001-57</v>
      </c>
      <c r="AA41" s="41">
        <f>'PLANILHA DE ITENS FINAL'!AD41</f>
        <v>0.75</v>
      </c>
      <c r="AB41" s="41">
        <f>'PLANILHA DE ITENS FINAL'!AE41</f>
        <v>0.9733333333333333</v>
      </c>
    </row>
    <row r="42" spans="12:28" ht="12">
      <c r="L42" s="90" t="str">
        <f>'PLANILHA DE ITENS FINAL'!L42</f>
        <v>GRUPO 01</v>
      </c>
      <c r="M42" s="90">
        <f>'PLANILHA DE ITENS FINAL'!P42</f>
        <v>40</v>
      </c>
      <c r="N42" s="90">
        <f>'PLANILHA DE ITENS FINAL'!Q42</f>
        <v>396992</v>
      </c>
      <c r="O42" s="91" t="str">
        <f>'PLANILHA DE ITENS FINAL'!R42</f>
        <v>COTOVELO PVC (JOELHO SOLDÁVEL), 25MM, 3/4 POL.</v>
      </c>
      <c r="P42" s="90" t="str">
        <f>'PLANILHA DE ITENS FINAL'!S42</f>
        <v>CONEXÃO HIDRÁULICA, MATERIAL: PVC - CLORETO DE POLIVINILA, TIPO: JOELHO 90°, TIPO FIXAÇÃO: SOLDÁVEL, BITOLA I: 25 MM X 3,4 POL </v>
      </c>
      <c r="Q42" s="90" t="str">
        <f>'PLANILHA DE ITENS FINAL'!T42</f>
        <v>UNID.</v>
      </c>
      <c r="R42" s="90"/>
      <c r="S42" s="91" t="str">
        <f>'PLANILHA DE ITENS FINAL'!V42</f>
        <v>DIEGO RUPERTI ROCHA - ME</v>
      </c>
      <c r="T42" s="90" t="str">
        <f>'PLANILHA DE ITENS FINAL'!W42</f>
        <v>23334784/0001-90</v>
      </c>
      <c r="U42" s="41">
        <f>'PLANILHA DE ITENS FINAL'!X42</f>
        <v>1.89</v>
      </c>
      <c r="V42" s="91" t="str">
        <f>'PLANILHA DE ITENS FINAL'!Y42</f>
        <v>ITACA EIRELI - ME</v>
      </c>
      <c r="W42" s="90" t="str">
        <f>'PLANILHA DE ITENS FINAL'!Z42</f>
        <v>24845457/0001-65</v>
      </c>
      <c r="X42" s="41">
        <f>'PLANILHA DE ITENS FINAL'!AA42</f>
        <v>1.87</v>
      </c>
      <c r="Y42" s="91" t="str">
        <f>'PLANILHA DE ITENS FINAL'!AB42</f>
        <v>GEZIANE CUNHA FURLAN - ME</v>
      </c>
      <c r="Z42" s="90" t="str">
        <f>'PLANILHA DE ITENS FINAL'!AC42</f>
        <v>09383413/0001-77</v>
      </c>
      <c r="AA42" s="41">
        <f>'PLANILHA DE ITENS FINAL'!AD42</f>
        <v>1.61</v>
      </c>
      <c r="AB42" s="41">
        <f>'PLANILHA DE ITENS FINAL'!AE42</f>
        <v>1.79</v>
      </c>
    </row>
    <row r="43" spans="12:28" ht="12">
      <c r="L43" s="90" t="str">
        <f>'PLANILHA DE ITENS FINAL'!L43</f>
        <v>GRUPO 01</v>
      </c>
      <c r="M43" s="90">
        <f>'PLANILHA DE ITENS FINAL'!P43</f>
        <v>41</v>
      </c>
      <c r="N43" s="90">
        <f>'PLANILHA DE ITENS FINAL'!Q43</f>
        <v>102598</v>
      </c>
      <c r="O43" s="91" t="str">
        <f>'PLANILHA DE ITENS FINAL'!R43</f>
        <v>DESENTUPIDOR MANUAL PVC TIPO BOMBA</v>
      </c>
      <c r="P43" s="90" t="str">
        <f>'PLANILHA DE ITENS FINAL'!S43</f>
        <v>DESENTUPIDOR MANUAL PVC TIPO BOMBA DE SUCÇÃO, DIÂMETRO DA PONTA DO DESENTUPIDO: 180 MM COMPRIMENTO TOTAL: 500 MM </v>
      </c>
      <c r="Q43" s="90" t="str">
        <f>'PLANILHA DE ITENS FINAL'!T43</f>
        <v>UNID.</v>
      </c>
      <c r="R43" s="90"/>
      <c r="S43" s="91" t="str">
        <f>'PLANILHA DE ITENS FINAL'!V43</f>
        <v>AMAZON</v>
      </c>
      <c r="T43" s="90" t="str">
        <f>'PLANILHA DE ITENS FINAL'!W43</f>
        <v>15436940/0001-03</v>
      </c>
      <c r="U43" s="41">
        <f>'PLANILHA DE ITENS FINAL'!X43</f>
        <v>43</v>
      </c>
      <c r="V43" s="91" t="str">
        <f>'PLANILHA DE ITENS FINAL'!Y43</f>
        <v>CASAS BAHIA</v>
      </c>
      <c r="W43" s="90" t="str">
        <f>'PLANILHA DE ITENS FINAL'!Z43</f>
        <v>33041260/0652-90</v>
      </c>
      <c r="X43" s="41">
        <f>'PLANILHA DE ITENS FINAL'!AA43</f>
        <v>57.84</v>
      </c>
      <c r="Y43" s="91" t="str">
        <f>'PLANILHA DE ITENS FINAL'!AB43</f>
        <v>EXTRA</v>
      </c>
      <c r="Z43" s="90" t="str">
        <f>'PLANILHA DE ITENS FINAL'!AC43</f>
        <v>33041260/0652-90</v>
      </c>
      <c r="AA43" s="41">
        <f>'PLANILHA DE ITENS FINAL'!AD43</f>
        <v>57.84</v>
      </c>
      <c r="AB43" s="41">
        <f>'PLANILHA DE ITENS FINAL'!AE43</f>
        <v>52.89333333333334</v>
      </c>
    </row>
    <row r="44" spans="12:28" ht="12">
      <c r="L44" s="90" t="str">
        <f>'PLANILHA DE ITENS FINAL'!L44</f>
        <v>GRUPO 07</v>
      </c>
      <c r="M44" s="90">
        <f>'PLANILHA DE ITENS FINAL'!P44</f>
        <v>42</v>
      </c>
      <c r="N44" s="90">
        <f>'PLANILHA DE ITENS FINAL'!Q44</f>
        <v>436241</v>
      </c>
      <c r="O44" s="91" t="str">
        <f>'PLANILHA DE ITENS FINAL'!R44</f>
        <v>ELETRODUTO AÇO GALVANIZADO 1''</v>
      </c>
      <c r="P44" s="90" t="str">
        <f>'PLANILHA DE ITENS FINAL'!S44</f>
        <v>ELETRODUTO AÇO GALVANIZADO 1” DIÂMETRO, LINHA LEVE, COM UMA LUVA E PROTETOR DE ROSCA, EM BARRAS DE 3 METROS, ESPESSURA DA PAREDE DE NO MÍNIMO 1MM, PARA INSTALAÇÕES ELÉTRICAS.</v>
      </c>
      <c r="Q44" s="90" t="str">
        <f>'PLANILHA DE ITENS FINAL'!T44</f>
        <v>UNID.</v>
      </c>
      <c r="R44" s="90"/>
      <c r="S44" s="91" t="str">
        <f>'PLANILHA DE ITENS FINAL'!V44</f>
        <v>BRASILUZ COMERCIO DE MATERIAIS ELETRICOS LTDA</v>
      </c>
      <c r="T44" s="90" t="str">
        <f>'PLANILHA DE ITENS FINAL'!W44</f>
        <v>68265750/0001-29</v>
      </c>
      <c r="U44" s="41">
        <f>'PLANILHA DE ITENS FINAL'!X44</f>
        <v>29.28</v>
      </c>
      <c r="V44" s="91" t="str">
        <f>'PLANILHA DE ITENS FINAL'!Y44</f>
        <v>FX COMÉRCIO E DISTRIBUIDORA EIRELI - ME</v>
      </c>
      <c r="W44" s="90" t="str">
        <f>'PLANILHA DE ITENS FINAL'!Z44</f>
        <v>13857945/0001-76</v>
      </c>
      <c r="X44" s="41">
        <f>'PLANILHA DE ITENS FINAL'!AA44</f>
        <v>28.76</v>
      </c>
      <c r="Y44" s="91" t="str">
        <f>'PLANILHA DE ITENS FINAL'!AB44</f>
        <v>RG COMERCIO E MATERIAIS EIRELI - ME</v>
      </c>
      <c r="Z44" s="90" t="str">
        <f>'PLANILHA DE ITENS FINAL'!AC44</f>
        <v>19571002/0001-69</v>
      </c>
      <c r="AA44" s="41">
        <f>'PLANILHA DE ITENS FINAL'!AD44</f>
        <v>28.88</v>
      </c>
      <c r="AB44" s="41">
        <f>'PLANILHA DE ITENS FINAL'!AE44</f>
        <v>28.973333333333333</v>
      </c>
    </row>
    <row r="45" spans="12:28" ht="12">
      <c r="L45" s="90" t="str">
        <f>'PLANILHA DE ITENS FINAL'!L45</f>
        <v>GRUPO 07</v>
      </c>
      <c r="M45" s="90">
        <f>'PLANILHA DE ITENS FINAL'!P45</f>
        <v>43</v>
      </c>
      <c r="N45" s="90">
        <f>'PLANILHA DE ITENS FINAL'!Q45</f>
        <v>321983</v>
      </c>
      <c r="O45" s="91" t="str">
        <f>'PLANILHA DE ITENS FINAL'!R45</f>
        <v>ELETRODUTO AÇO GALVANIZADO 1/2"</v>
      </c>
      <c r="P45" s="90" t="str">
        <f>'PLANILHA DE ITENS FINAL'!S45</f>
        <v>ELETRODUTO/CONDUÍTE METÁLICO RÍGIDO (BARRA DE CANO GALVANIZADO 3 M, COM CONDUÍTE DE FERRO DE 1/2 POL) </v>
      </c>
      <c r="Q45" s="90" t="str">
        <f>'PLANILHA DE ITENS FINAL'!T45</f>
        <v>BARRA C/3M</v>
      </c>
      <c r="R45" s="90"/>
      <c r="S45" s="91" t="str">
        <f>'PLANILHA DE ITENS FINAL'!V45</f>
        <v>DELTA NICE CASA E CONSTRUÇÃO LTDA</v>
      </c>
      <c r="T45" s="90" t="str">
        <f>'PLANILHA DE ITENS FINAL'!W45</f>
        <v>33460636/0001-75</v>
      </c>
      <c r="U45" s="41">
        <f>'PLANILHA DE ITENS FINAL'!X45</f>
        <v>14</v>
      </c>
      <c r="V45" s="91" t="str">
        <f>'PLANILHA DE ITENS FINAL'!Y45</f>
        <v>COMERCIO DE MATERIAIS DE CONSTRUÇOES LTDA</v>
      </c>
      <c r="W45" s="90" t="str">
        <f>'PLANILHA DE ITENS FINAL'!Z45</f>
        <v>21875005/0001-38</v>
      </c>
      <c r="X45" s="41">
        <f>'PLANILHA DE ITENS FINAL'!AA45</f>
        <v>16.99</v>
      </c>
      <c r="Y45" s="91" t="str">
        <f>'PLANILHA DE ITENS FINAL'!AB45</f>
        <v>GAMA COMPANY LTDA - EPP</v>
      </c>
      <c r="Z45" s="90" t="str">
        <f>'PLANILHA DE ITENS FINAL'!AC45</f>
        <v>15479369/0001-04</v>
      </c>
      <c r="AA45" s="41">
        <f>'PLANILHA DE ITENS FINAL'!AD45</f>
        <v>13.15</v>
      </c>
      <c r="AB45" s="41">
        <f>'PLANILHA DE ITENS FINAL'!AE45</f>
        <v>14.713333333333333</v>
      </c>
    </row>
    <row r="46" spans="12:28" ht="12">
      <c r="L46" s="90" t="str">
        <f>'PLANILHA DE ITENS FINAL'!L46</f>
        <v>GRUPO 07</v>
      </c>
      <c r="M46" s="90">
        <f>'PLANILHA DE ITENS FINAL'!P46</f>
        <v>44</v>
      </c>
      <c r="N46" s="90">
        <f>'PLANILHA DE ITENS FINAL'!Q46</f>
        <v>424165</v>
      </c>
      <c r="O46" s="91" t="str">
        <f>'PLANILHA DE ITENS FINAL'!R46</f>
        <v>ELETRODUTO AÇO GALVANIZADO 3/4''</v>
      </c>
      <c r="P46" s="90" t="str">
        <f>'PLANILHA DE ITENS FINAL'!S46</f>
        <v>ELETRODUTO AÇO GALVANIZADO ¾'' DIÂMETRO, LINHA LEVE, COM UMA LUVA E PROTETOR DE ROSCA, EM BARRAS DE 3 METROS, ESPESSURA DA PAREDE DE NO MÍNIMO 1MM, PARA INSTALAÇÕES ELÉTRICAS.</v>
      </c>
      <c r="Q46" s="90" t="str">
        <f>'PLANILHA DE ITENS FINAL'!T46</f>
        <v>UNID.</v>
      </c>
      <c r="R46" s="90"/>
      <c r="S46" s="91" t="str">
        <f>'PLANILHA DE ITENS FINAL'!V46</f>
        <v>MARIA DO SOCORRO DA COSTA REIS MONTEIRO &amp; CIA LTDA</v>
      </c>
      <c r="T46" s="90" t="str">
        <f>'PLANILHA DE ITENS FINAL'!W46</f>
        <v>02610348/0001-26</v>
      </c>
      <c r="U46" s="41">
        <f>'PLANILHA DE ITENS FINAL'!X46</f>
        <v>15.14</v>
      </c>
      <c r="V46" s="91" t="str">
        <f>'PLANILHA DE ITENS FINAL'!Y46</f>
        <v>DELTA NICE CASA E CONSTRUÇÃO LTDA</v>
      </c>
      <c r="W46" s="90" t="str">
        <f>'PLANILHA DE ITENS FINAL'!Z46</f>
        <v>33460636/0001-75</v>
      </c>
      <c r="X46" s="41">
        <f>'PLANILHA DE ITENS FINAL'!AA46</f>
        <v>14.78</v>
      </c>
      <c r="Y46" s="91" t="str">
        <f>'PLANILHA DE ITENS FINAL'!AB46</f>
        <v>JSB DISTRIBUIDORA LTDA - ME</v>
      </c>
      <c r="Z46" s="90" t="str">
        <f>'PLANILHA DE ITENS FINAL'!AC46</f>
        <v>166939350001-30</v>
      </c>
      <c r="AA46" s="41">
        <f>'PLANILHA DE ITENS FINAL'!AD46</f>
        <v>13.34</v>
      </c>
      <c r="AB46" s="41">
        <f>'PLANILHA DE ITENS FINAL'!AE46</f>
        <v>14.420000000000002</v>
      </c>
    </row>
    <row r="47" spans="12:28" ht="12">
      <c r="L47" s="90" t="str">
        <f>'PLANILHA DE ITENS FINAL'!L47</f>
        <v>GRUPO 07</v>
      </c>
      <c r="M47" s="90">
        <f>'PLANILHA DE ITENS FINAL'!P47</f>
        <v>45</v>
      </c>
      <c r="N47" s="90">
        <f>'PLANILHA DE ITENS FINAL'!Q47</f>
        <v>394407</v>
      </c>
      <c r="O47" s="91" t="str">
        <f>'PLANILHA DE ITENS FINAL'!R47</f>
        <v>ELETRODUTO, PVC, 1", RÍGIDO</v>
      </c>
      <c r="P47" s="90" t="str">
        <f>'PLANILHA DE ITENS FINAL'!S47</f>
        <v>ELETRODUTO, PVC, RÍGIDO, 1 POL, PRETO OU CINZA, COM ROSCA, MATERIAL ANTICHAMA, BARRA COM 3 METROS.</v>
      </c>
      <c r="Q47" s="90" t="str">
        <f>'PLANILHA DE ITENS FINAL'!T47</f>
        <v>BARRA C/3M</v>
      </c>
      <c r="R47" s="90"/>
      <c r="S47" s="91" t="str">
        <f>'PLANILHA DE ITENS FINAL'!V47</f>
        <v>G BEZERRA CAMPOS EMPREENDIMENTOS E CONSTRUÇOS - ME</v>
      </c>
      <c r="T47" s="90" t="str">
        <f>'PLANILHA DE ITENS FINAL'!W47</f>
        <v>24857520/0001-83</v>
      </c>
      <c r="U47" s="41">
        <f>'PLANILHA DE ITENS FINAL'!X47</f>
        <v>14.95</v>
      </c>
      <c r="V47" s="91" t="str">
        <f>'PLANILHA DE ITENS FINAL'!Y47</f>
        <v>ERELUZ COMERCIO DE MATERIAL ELÉTRICO</v>
      </c>
      <c r="W47" s="90" t="str">
        <f>'PLANILHA DE ITENS FINAL'!Z47</f>
        <v>28296488/0001-65</v>
      </c>
      <c r="X47" s="41">
        <f>'PLANILHA DE ITENS FINAL'!AA47</f>
        <v>17.25</v>
      </c>
      <c r="Y47" s="91" t="str">
        <f>'PLANILHA DE ITENS FINAL'!AB47</f>
        <v>MULTI LITE COMERCIAL ELETRICA LTDA</v>
      </c>
      <c r="Z47" s="90" t="str">
        <f>'PLANILHA DE ITENS FINAL'!AC47</f>
        <v>28423235/0001-05</v>
      </c>
      <c r="AA47" s="41">
        <f>'PLANILHA DE ITENS FINAL'!AD47</f>
        <v>22.37</v>
      </c>
      <c r="AB47" s="41">
        <f>'PLANILHA DE ITENS FINAL'!AE47</f>
        <v>18.19</v>
      </c>
    </row>
    <row r="48" spans="12:28" ht="12">
      <c r="L48" s="90" t="str">
        <f>'PLANILHA DE ITENS FINAL'!L48</f>
        <v>GRUPO 07</v>
      </c>
      <c r="M48" s="90">
        <f>'PLANILHA DE ITENS FINAL'!P48</f>
        <v>46</v>
      </c>
      <c r="N48" s="90">
        <f>'PLANILHA DE ITENS FINAL'!Q48</f>
        <v>384302</v>
      </c>
      <c r="O48" s="91" t="str">
        <f>'PLANILHA DE ITENS FINAL'!R48</f>
        <v>ELETRODUTO, PVC, 3/4", FLEXÍVEL</v>
      </c>
      <c r="P48" s="90" t="str">
        <f>'PLANILHA DE ITENS FINAL'!S48</f>
        <v>ELETRODUTO, MATERIAL: PVC, TIPO: FLEXÍVEL CORRUGADO, COR: AMARELA, DIÂMETRO NOMINAL: 3,4 POL</v>
      </c>
      <c r="Q48" s="90" t="str">
        <f>'PLANILHA DE ITENS FINAL'!T48</f>
        <v>Rolo 50 metros</v>
      </c>
      <c r="R48" s="90"/>
      <c r="S48" s="91" t="str">
        <f>'PLANILHA DE ITENS FINAL'!V48</f>
        <v>CAPITAL DA CONSTRUÇÃO COMERCIO E SERV.</v>
      </c>
      <c r="T48" s="90" t="str">
        <f>'PLANILHA DE ITENS FINAL'!W48</f>
        <v>19299794/0001-64</v>
      </c>
      <c r="U48" s="41">
        <f>'PLANILHA DE ITENS FINAL'!X48</f>
        <v>45.1</v>
      </c>
      <c r="V48" s="91" t="str">
        <f>'PLANILHA DE ITENS FINAL'!Y48</f>
        <v>T.M MEDRADO DE ALMEIDA &amp; CIA LTDA - ME</v>
      </c>
      <c r="W48" s="90" t="str">
        <f>'PLANILHA DE ITENS FINAL'!Z48</f>
        <v>02800741/0001-82</v>
      </c>
      <c r="X48" s="41">
        <f>'PLANILHA DE ITENS FINAL'!AA48</f>
        <v>58</v>
      </c>
      <c r="Y48" s="91" t="str">
        <f>'PLANILHA DE ITENS FINAL'!AB48</f>
        <v>SUL.COM ATACADO E VAREJO LTDA - EPP</v>
      </c>
      <c r="Z48" s="90" t="str">
        <f>'PLANILHA DE ITENS FINAL'!AC48</f>
        <v>26469541/0001-57</v>
      </c>
      <c r="AA48" s="41">
        <f>'PLANILHA DE ITENS FINAL'!AD48</f>
        <v>49.72</v>
      </c>
      <c r="AB48" s="41">
        <f>'PLANILHA DE ITENS FINAL'!AE48</f>
        <v>50.94</v>
      </c>
    </row>
    <row r="49" spans="12:28" ht="12">
      <c r="L49" s="90" t="str">
        <f>'PLANILHA DE ITENS FINAL'!L49</f>
        <v>GRUPO 07</v>
      </c>
      <c r="M49" s="90">
        <f>'PLANILHA DE ITENS FINAL'!P49</f>
        <v>47</v>
      </c>
      <c r="N49" s="90">
        <f>'PLANILHA DE ITENS FINAL'!Q49</f>
        <v>327947</v>
      </c>
      <c r="O49" s="91" t="str">
        <f>'PLANILHA DE ITENS FINAL'!R49</f>
        <v>ELETRODUTO, PVC, 3/4", RÍGIDO</v>
      </c>
      <c r="P49" s="90" t="str">
        <f>'PLANILHA DE ITENS FINAL'!S49</f>
        <v>ELETRODUTO, PVC, RÍGIDO, 3/4", POL, PRETO OU CINZA, COM ROSCA, MATERIAL ANTICHAMA, BARRA COM 3 METROS.</v>
      </c>
      <c r="Q49" s="90" t="str">
        <f>'PLANILHA DE ITENS FINAL'!T49</f>
        <v>BARRA C/3M</v>
      </c>
      <c r="R49" s="90"/>
      <c r="S49" s="91" t="str">
        <f>'PLANILHA DE ITENS FINAL'!V49</f>
        <v>SUL.COM ATACADO E VAREJO LTDA - EPP</v>
      </c>
      <c r="T49" s="90" t="str">
        <f>'PLANILHA DE ITENS FINAL'!W49</f>
        <v>26469541/0001-57</v>
      </c>
      <c r="U49" s="41">
        <f>'PLANILHA DE ITENS FINAL'!X49</f>
        <v>13.44</v>
      </c>
      <c r="V49" s="91" t="str">
        <f>'PLANILHA DE ITENS FINAL'!Y49</f>
        <v>MICROS E GIGAS INFORMÁTICA LTDA</v>
      </c>
      <c r="W49" s="90" t="str">
        <f>'PLANILHA DE ITENS FINAL'!Z49</f>
        <v>17096846/0001-70</v>
      </c>
      <c r="X49" s="41">
        <f>'PLANILHA DE ITENS FINAL'!AA49</f>
        <v>14.71</v>
      </c>
      <c r="Y49" s="91" t="str">
        <f>'PLANILHA DE ITENS FINAL'!AB49</f>
        <v>MARIA DO SOCORRO DA COSTA REIS MONTEIRO &amp; CIA LTDA</v>
      </c>
      <c r="Z49" s="90" t="str">
        <f>'PLANILHA DE ITENS FINAL'!AC49</f>
        <v>026103480001-26</v>
      </c>
      <c r="AA49" s="41">
        <f>'PLANILHA DE ITENS FINAL'!AD49</f>
        <v>17.12</v>
      </c>
      <c r="AB49" s="41">
        <f>'PLANILHA DE ITENS FINAL'!AE49</f>
        <v>15.089999999999998</v>
      </c>
    </row>
    <row r="50" spans="12:28" ht="12">
      <c r="L50" s="90" t="str">
        <f>'PLANILHA DE ITENS FINAL'!L50</f>
        <v>GRUPO 01</v>
      </c>
      <c r="M50" s="90">
        <f>'PLANILHA DE ITENS FINAL'!P50</f>
        <v>48</v>
      </c>
      <c r="N50" s="90">
        <f>'PLANILHA DE ITENS FINAL'!Q50</f>
        <v>352273</v>
      </c>
      <c r="O50" s="91" t="str">
        <f>'PLANILHA DE ITENS FINAL'!R50</f>
        <v>ENGATE HIDRÁULICO PVC 1/2"</v>
      </c>
      <c r="P50" s="90" t="str">
        <f>'PLANILHA DE ITENS FINAL'!S50</f>
        <v>ENGATE HIDRÁULICO, MATERIAL PVC FLEXÍVEL, BITOLA 1/2 POL, COMPRIMENTO DE 40 CM, COM ANEL DE VEDAÇÃO NAS EXTREMIDADES. APLICAÇÃO INSTALAÇÕES PREDIAIS DE ÁGUA FRIA. </v>
      </c>
      <c r="Q50" s="90" t="str">
        <f>'PLANILHA DE ITENS FINAL'!T50</f>
        <v>UNID.</v>
      </c>
      <c r="R50" s="90"/>
      <c r="S50" s="91" t="str">
        <f>'PLANILHA DE ITENS FINAL'!V50</f>
        <v>JOAO FRANCISCO DUARTE - ME</v>
      </c>
      <c r="T50" s="90" t="str">
        <f>'PLANILHA DE ITENS FINAL'!W50</f>
        <v>13322188/0001-36</v>
      </c>
      <c r="U50" s="41">
        <f>'PLANILHA DE ITENS FINAL'!X50</f>
        <v>7.5</v>
      </c>
      <c r="V50" s="91" t="str">
        <f>'PLANILHA DE ITENS FINAL'!Y50</f>
        <v>FX COMERCIO E DISTRIBUIDORA EIRELI</v>
      </c>
      <c r="W50" s="90" t="str">
        <f>'PLANILHA DE ITENS FINAL'!Z50</f>
        <v>13857945/0001-76</v>
      </c>
      <c r="X50" s="41">
        <f>'PLANILHA DE ITENS FINAL'!AA50</f>
        <v>9.57</v>
      </c>
      <c r="Y50" s="91" t="str">
        <f>'PLANILHA DE ITENS FINAL'!AB50</f>
        <v>AEROVISION - EMPREENDIMENTOS COMERCIAIS LTDA</v>
      </c>
      <c r="Z50" s="90" t="str">
        <f>'PLANILHA DE ITENS FINAL'!AC50</f>
        <v>17812036/0001-72</v>
      </c>
      <c r="AA50" s="41">
        <f>'PLANILHA DE ITENS FINAL'!AD50</f>
        <v>11.22</v>
      </c>
      <c r="AB50" s="41">
        <f>'PLANILHA DE ITENS FINAL'!AE50</f>
        <v>9.43</v>
      </c>
    </row>
    <row r="51" spans="12:28" ht="12">
      <c r="L51" s="90" t="str">
        <f>'PLANILHA DE ITENS FINAL'!L51</f>
        <v>GRUPO 01</v>
      </c>
      <c r="M51" s="90">
        <f>'PLANILHA DE ITENS FINAL'!P51</f>
        <v>49</v>
      </c>
      <c r="N51" s="90">
        <f>'PLANILHA DE ITENS FINAL'!Q51</f>
        <v>389890</v>
      </c>
      <c r="O51" s="91" t="str">
        <f>'PLANILHA DE ITENS FINAL'!R51</f>
        <v>ESPUMA EXPANSÍVEL POLIURETANO 500 ML</v>
      </c>
      <c r="P51" s="90" t="str">
        <f>'PLANILHA DE ITENS FINAL'!S51</f>
        <v>ESPUMA, MATERIAL POLIURETANO, ASPECTO FÍSICO SPRAY, APLICAÇÃO VEDAÇÃO SUPERFÍCIES LISAS E POROSAS, CARACTERÍSTICAS ADICIONAIS EXPANSIVA</v>
      </c>
      <c r="Q51" s="90" t="str">
        <f>'PLANILHA DE ITENS FINAL'!T51</f>
        <v>TUBO 500 ML</v>
      </c>
      <c r="R51" s="90"/>
      <c r="S51" s="91" t="str">
        <f>'PLANILHA DE ITENS FINAL'!V51</f>
        <v>EMERSON ARCIE</v>
      </c>
      <c r="T51" s="90" t="str">
        <f>'PLANILHA DE ITENS FINAL'!W51</f>
        <v>31801196/0001-47</v>
      </c>
      <c r="U51" s="41">
        <f>'PLANILHA DE ITENS FINAL'!X51</f>
        <v>15.25</v>
      </c>
      <c r="V51" s="91" t="str">
        <f>'PLANILHA DE ITENS FINAL'!Y51</f>
        <v>TRANSPORTES E MATERIAIS PARA CONSTRUÇÃO LUZI</v>
      </c>
      <c r="W51" s="90" t="str">
        <f>'PLANILHA DE ITENS FINAL'!Z51</f>
        <v>33404351/0001-17</v>
      </c>
      <c r="X51" s="41">
        <f>'PLANILHA DE ITENS FINAL'!AA51</f>
        <v>18.25</v>
      </c>
      <c r="Y51" s="91" t="str">
        <f>'PLANILHA DE ITENS FINAL'!AB51</f>
        <v>DELTA NICE CASA E CONSTRUÇÃO LTDA</v>
      </c>
      <c r="Z51" s="90" t="str">
        <f>'PLANILHA DE ITENS FINAL'!AC51</f>
        <v>33460636/0001-75</v>
      </c>
      <c r="AA51" s="41">
        <f>'PLANILHA DE ITENS FINAL'!AD51</f>
        <v>16.66</v>
      </c>
      <c r="AB51" s="41">
        <f>'PLANILHA DE ITENS FINAL'!AE51</f>
        <v>16.72</v>
      </c>
    </row>
    <row r="52" spans="12:28" ht="12">
      <c r="L52" s="90" t="str">
        <f>'PLANILHA DE ITENS FINAL'!L52</f>
        <v>GRUPO 06</v>
      </c>
      <c r="M52" s="90">
        <f>'PLANILHA DE ITENS FINAL'!P52</f>
        <v>50</v>
      </c>
      <c r="N52" s="90">
        <f>'PLANILHA DE ITENS FINAL'!Q52</f>
        <v>232636</v>
      </c>
      <c r="O52" s="91" t="str">
        <f>'PLANILHA DE ITENS FINAL'!R52</f>
        <v>FAIXA REFLETIVA - ADESIVA</v>
      </c>
      <c r="P52" s="90" t="str">
        <f>'PLANILHA DE ITENS FINAL'!S52</f>
        <v>FITA ADESIVA - REFLETIVA - FORMATO FAIXA. TAMANHO 5CMX30CM. COR: BRANCO / VERMELHO  (15CM BRANCA, 15 CM VERMELHA)</v>
      </c>
      <c r="Q52" s="90" t="str">
        <f>'PLANILHA DE ITENS FINAL'!T52</f>
        <v>UNID.</v>
      </c>
      <c r="R52" s="90"/>
      <c r="S52" s="91" t="str">
        <f>'PLANILHA DE ITENS FINAL'!V52</f>
        <v>ART PLACAS COMUNICAÇÃO VISUAL LTDA</v>
      </c>
      <c r="T52" s="90" t="str">
        <f>'PLANILHA DE ITENS FINAL'!W52</f>
        <v>08636629/0001-34</v>
      </c>
      <c r="U52" s="41">
        <f>'PLANILHA DE ITENS FINAL'!X52</f>
        <v>3.8</v>
      </c>
      <c r="V52" s="91" t="str">
        <f>'PLANILHA DE ITENS FINAL'!Y52</f>
        <v>LOJAS AMERICANAS</v>
      </c>
      <c r="W52" s="90" t="str">
        <f>'PLANILHA DE ITENS FINAL'!Z52</f>
        <v>000776574/0006-60</v>
      </c>
      <c r="X52" s="41">
        <f>'PLANILHA DE ITENS FINAL'!AA52</f>
        <v>3</v>
      </c>
      <c r="Y52" s="91">
        <f>'PLANILHA DE ITENS FINAL'!AB52</f>
        <v>0</v>
      </c>
      <c r="Z52" s="90">
        <f>'PLANILHA DE ITENS FINAL'!AC52</f>
        <v>0</v>
      </c>
      <c r="AA52" s="41">
        <f>'PLANILHA DE ITENS FINAL'!AD52</f>
        <v>0</v>
      </c>
      <c r="AB52" s="41">
        <f>'PLANILHA DE ITENS FINAL'!AE52</f>
        <v>3.4</v>
      </c>
    </row>
    <row r="53" spans="12:28" ht="12">
      <c r="L53" s="90" t="str">
        <f>'PLANILHA DE ITENS FINAL'!L53</f>
        <v>GRUPO 05</v>
      </c>
      <c r="M53" s="90">
        <f>'PLANILHA DE ITENS FINAL'!P53</f>
        <v>51</v>
      </c>
      <c r="N53" s="90">
        <f>'PLANILHA DE ITENS FINAL'!Q53</f>
        <v>310940</v>
      </c>
      <c r="O53" s="91" t="str">
        <f>'PLANILHA DE ITENS FINAL'!R53</f>
        <v>FECHADURA DIVISÓRIA</v>
      </c>
      <c r="P53" s="90" t="str">
        <f>'PLANILHA DE ITENS FINAL'!S53</f>
        <v>FECHADURA, MATERIAL CAIXA LATÃO, MATERIAL TAMPA METAL CROMADO, MATERIAL LINGUETA LATÃO, CARACTERÍSTICAS ADICIONAIS C/ CHAVE, CHAVE UM LADO E PINO DO OUTRO, TIPO TUBULAR, APLICAÇÃO PORTA DE DIVISÓRIA, COMPRIMENTO LINGUETA 90</v>
      </c>
      <c r="Q53" s="90" t="str">
        <f>'PLANILHA DE ITENS FINAL'!T53</f>
        <v>CONJUNTO</v>
      </c>
      <c r="R53" s="90"/>
      <c r="S53" s="91" t="str">
        <f>'PLANILHA DE ITENS FINAL'!V53</f>
        <v>SOLUÇÕES NORTE ENGENHARIA, CONSTRUÇÕES E COMÉRCIO LTDA</v>
      </c>
      <c r="T53" s="90" t="str">
        <f>'PLANILHA DE ITENS FINAL'!W53</f>
        <v>29216954/0001-18</v>
      </c>
      <c r="U53" s="41">
        <f>'PLANILHA DE ITENS FINAL'!X53</f>
        <v>48.98</v>
      </c>
      <c r="V53" s="91" t="str">
        <f>'PLANILHA DE ITENS FINAL'!Y53</f>
        <v>MGS BRASIL DISTRIBUIDORA LTDA - EPP</v>
      </c>
      <c r="W53" s="90" t="str">
        <f>'PLANILHA DE ITENS FINAL'!Z53</f>
        <v>25329901/0001-52</v>
      </c>
      <c r="X53" s="41">
        <f>'PLANILHA DE ITENS FINAL'!AA53</f>
        <v>56.34</v>
      </c>
      <c r="Y53" s="91" t="str">
        <f>'PLANILHA DE ITENS FINAL'!AB53</f>
        <v>LEONARDO GARRIDO DOS SANTOS</v>
      </c>
      <c r="Z53" s="90" t="str">
        <f>'PLANILHA DE ITENS FINAL'!AC53</f>
        <v>29435296/0001-55</v>
      </c>
      <c r="AA53" s="41">
        <f>'PLANILHA DE ITENS FINAL'!AD53</f>
        <v>52.07</v>
      </c>
      <c r="AB53" s="41">
        <f>'PLANILHA DE ITENS FINAL'!AE53</f>
        <v>52.46333333333333</v>
      </c>
    </row>
    <row r="54" spans="12:28" ht="12">
      <c r="L54" s="90" t="str">
        <f>'PLANILHA DE ITENS FINAL'!L54</f>
        <v>GRUPO 05</v>
      </c>
      <c r="M54" s="90">
        <f>'PLANILHA DE ITENS FINAL'!P54</f>
        <v>52</v>
      </c>
      <c r="N54" s="90">
        <f>'PLANILHA DE ITENS FINAL'!Q54</f>
        <v>342822</v>
      </c>
      <c r="O54" s="91" t="str">
        <f>'PLANILHA DE ITENS FINAL'!R54</f>
        <v>FECHADURA ENTRADA 40MM</v>
      </c>
      <c r="P54" s="90" t="str">
        <f>'PLANILHA DE ITENS FINAL'!S54</f>
        <v>FECHADURA,TAMANHO DA MÁQUINA 40 MM, MATERIAL AÇO, MATERIAL TAMPA METAL CROMADO, MAÇANETA TIPO ALAVANCA, COM ESPELHO,  CARACTERÍSTICAS ADICIONAIS C/ DUAS CHAVES, DIMENSÕES APROXIMADAS: ALTURA 19 CM, LARGURA 4.5 CM, COMPRIMENTO 9.8 CM, PESO 700 GRAMAS.</v>
      </c>
      <c r="Q54" s="90" t="str">
        <f>'PLANILHA DE ITENS FINAL'!T54</f>
        <v>CONJUNTO</v>
      </c>
      <c r="R54" s="90"/>
      <c r="S54" s="91" t="str">
        <f>'PLANILHA DE ITENS FINAL'!V54</f>
        <v>SANTOS REVESTIMENTOS E MAT. CONSTRUÇÃO</v>
      </c>
      <c r="T54" s="90" t="str">
        <f>'PLANILHA DE ITENS FINAL'!W54</f>
        <v>26593647/0001-68</v>
      </c>
      <c r="U54" s="41">
        <f>'PLANILHA DE ITENS FINAL'!X54</f>
        <v>32.99</v>
      </c>
      <c r="V54" s="91" t="str">
        <f>'PLANILHA DE ITENS FINAL'!Y54</f>
        <v>MARCENARIA MUNDO DO PICA PAU COMERCIO E IND.</v>
      </c>
      <c r="W54" s="90" t="str">
        <f>'PLANILHA DE ITENS FINAL'!Z54</f>
        <v>04603090/0001-66</v>
      </c>
      <c r="X54" s="41">
        <f>'PLANILHA DE ITENS FINAL'!AA54</f>
        <v>35</v>
      </c>
      <c r="Y54" s="91" t="str">
        <f>'PLANILHA DE ITENS FINAL'!AB54</f>
        <v>MARCENARIA MUNDO DO PICA PAU COMERCIO E IND.</v>
      </c>
      <c r="Z54" s="90" t="str">
        <f>'PLANILHA DE ITENS FINAL'!AC54</f>
        <v>04603090/0001-66</v>
      </c>
      <c r="AA54" s="41">
        <f>'PLANILHA DE ITENS FINAL'!AD54</f>
        <v>43</v>
      </c>
      <c r="AB54" s="41">
        <f>'PLANILHA DE ITENS FINAL'!AE54</f>
        <v>36.99666666666667</v>
      </c>
    </row>
    <row r="55" spans="12:28" ht="12">
      <c r="L55" s="90" t="str">
        <f>'PLANILHA DE ITENS FINAL'!L55</f>
        <v>GRUPO 05</v>
      </c>
      <c r="M55" s="90">
        <f>'PLANILHA DE ITENS FINAL'!P55</f>
        <v>53</v>
      </c>
      <c r="N55" s="90">
        <f>'PLANILHA DE ITENS FINAL'!Q55</f>
        <v>340592</v>
      </c>
      <c r="O55" s="91" t="str">
        <f>'PLANILHA DE ITENS FINAL'!R55</f>
        <v>FECHADURA EXTERNA 21MM - SERRALHEIRO</v>
      </c>
      <c r="P55" s="90" t="str">
        <f>'PLANILHA DE ITENS FINAL'!S55</f>
        <v>FECHADURA PORTA DE ENTRADA, MÁQUINA 21MM, COM DUAS CHAVES, TRINCO REVERSÍVEL PARA ESQUERDA E DIREITA, ACIONAMENTO DO TRINCO COM A CHAVE, DISTÂNCIA DE BROCA 21 MM, MAÇANETA EM ALUMÍNIO, ESPELHO EM AÇO INOXIDÁVEL,CORPO DA MÁQUINA BLINDADA. CILINDRO:ZAMAZ COM PINOS E CHAVES DE LATÃO. </v>
      </c>
      <c r="Q55" s="90" t="str">
        <f>'PLANILHA DE ITENS FINAL'!T55</f>
        <v>CONJUNTO</v>
      </c>
      <c r="R55" s="90"/>
      <c r="S55" s="91" t="str">
        <f>'PLANILHA DE ITENS FINAL'!V55</f>
        <v>SUL.COM ATACADO E VAREJO LTDA - EPP</v>
      </c>
      <c r="T55" s="90" t="str">
        <f>'PLANILHA DE ITENS FINAL'!W55</f>
        <v>26469541/0001-57</v>
      </c>
      <c r="U55" s="41">
        <f>'PLANILHA DE ITENS FINAL'!X55</f>
        <v>29</v>
      </c>
      <c r="V55" s="91" t="str">
        <f>'PLANILHA DE ITENS FINAL'!Y55</f>
        <v>ENGENHARTE MATERIAIS DE CONSTRUÇÃO</v>
      </c>
      <c r="W55" s="90" t="str">
        <f>'PLANILHA DE ITENS FINAL'!Z55</f>
        <v>71157929/0001-77</v>
      </c>
      <c r="X55" s="41">
        <f>'PLANILHA DE ITENS FINAL'!AA55</f>
        <v>28.3</v>
      </c>
      <c r="Y55" s="91" t="str">
        <f>'PLANILHA DE ITENS FINAL'!AB55</f>
        <v>LICITARE PRODUTOS, MATERIAIS E SERVIÇOS LTDA</v>
      </c>
      <c r="Z55" s="90" t="str">
        <f>'PLANILHA DE ITENS FINAL'!AC55</f>
        <v>18641075/0001-17</v>
      </c>
      <c r="AA55" s="41">
        <f>'PLANILHA DE ITENS FINAL'!AD55</f>
        <v>31</v>
      </c>
      <c r="AB55" s="41">
        <f>'PLANILHA DE ITENS FINAL'!AE55</f>
        <v>29.433333333333334</v>
      </c>
    </row>
    <row r="56" spans="12:28" ht="12">
      <c r="L56" s="90" t="str">
        <f>'PLANILHA DE ITENS FINAL'!L56</f>
        <v>GRUPO 05</v>
      </c>
      <c r="M56" s="90">
        <f>'PLANILHA DE ITENS FINAL'!P56</f>
        <v>54</v>
      </c>
      <c r="N56" s="90">
        <f>'PLANILHA DE ITENS FINAL'!Q56</f>
        <v>356995</v>
      </c>
      <c r="O56" s="91" t="str">
        <f>'PLANILHA DE ITENS FINAL'!R56</f>
        <v>FECHADURA PARA PORTA DE BANHEIRO</v>
      </c>
      <c r="P56" s="90" t="str">
        <f>'PLANILHA DE ITENS FINAL'!S56</f>
        <v>FECHADURA, LATÃO, MAÇANETA TIPO ALAVANCA, SIMPLES, PORTA BANHEIRO, 8 CM, 12 CM, 12 MM</v>
      </c>
      <c r="Q56" s="90" t="str">
        <f>'PLANILHA DE ITENS FINAL'!T56</f>
        <v>CONJUNTO</v>
      </c>
      <c r="R56" s="90"/>
      <c r="S56" s="91" t="str">
        <f>'PLANILHA DE ITENS FINAL'!V56</f>
        <v>RM COMERCIO DE MERCADORIAS E MATERIAIS LTDA</v>
      </c>
      <c r="T56" s="90" t="str">
        <f>'PLANILHA DE ITENS FINAL'!W56</f>
        <v>20784313/0001-95</v>
      </c>
      <c r="U56" s="41">
        <f>'PLANILHA DE ITENS FINAL'!X56</f>
        <v>23.13</v>
      </c>
      <c r="V56" s="91" t="str">
        <f>'PLANILHA DE ITENS FINAL'!Y56</f>
        <v>JSB DISTRIBUIDORA LTDA - ME</v>
      </c>
      <c r="W56" s="90" t="str">
        <f>'PLANILHA DE ITENS FINAL'!Z56</f>
        <v>16693935/0001-30</v>
      </c>
      <c r="X56" s="41">
        <f>'PLANILHA DE ITENS FINAL'!AA56</f>
        <v>24.77</v>
      </c>
      <c r="Y56" s="91" t="str">
        <f>'PLANILHA DE ITENS FINAL'!AB56</f>
        <v>NEUZA SILVEIRA DOS SANTOS EIRELI</v>
      </c>
      <c r="Z56" s="90" t="str">
        <f>'PLANILHA DE ITENS FINAL'!AC56</f>
        <v>31254425/0001-50</v>
      </c>
      <c r="AA56" s="41">
        <f>'PLANILHA DE ITENS FINAL'!AD56</f>
        <v>23.3</v>
      </c>
      <c r="AB56" s="41">
        <f>'PLANILHA DE ITENS FINAL'!AE56</f>
        <v>23.733333333333334</v>
      </c>
    </row>
    <row r="57" spans="12:28" ht="12">
      <c r="L57" s="90" t="str">
        <f>'PLANILHA DE ITENS FINAL'!L57</f>
        <v>GRUPO 01</v>
      </c>
      <c r="M57" s="90">
        <f>'PLANILHA DE ITENS FINAL'!P57</f>
        <v>55</v>
      </c>
      <c r="N57" s="90">
        <f>'PLANILHA DE ITENS FINAL'!Q57</f>
        <v>404487</v>
      </c>
      <c r="O57" s="91" t="str">
        <f>'PLANILHA DE ITENS FINAL'!R57</f>
        <v>FILTRO PURIFICADOR DE ÁGUA</v>
      </c>
      <c r="P57" s="90" t="str">
        <f>'PLANILHA DE ITENS FINAL'!S57</f>
        <v>FILTRO PURIFICAÇÃO ÁGUA, MATERIAL: ELEMENTO TRIPLA FILTRAÇÃO, VAZÃO: 50 L,H, CARACTERÍSTICAS ADICIONAIS: MANTA POLIPROPILENO,DOLOMITA,CARVÃO ATIVADO PRATA, APLICAÇÃO: PURIFICADOR ÁGUA LIBELL ACQUA FLEX, PRESSÃO MÁXIMA: 4 KGF,CM2 </v>
      </c>
      <c r="Q57" s="90" t="str">
        <f>'PLANILHA DE ITENS FINAL'!T57</f>
        <v>UNID.</v>
      </c>
      <c r="R57" s="90"/>
      <c r="S57" s="91" t="str">
        <f>'PLANILHA DE ITENS FINAL'!V57</f>
        <v>SUL.COM ATACADO E VAREJO LTDA - EPP</v>
      </c>
      <c r="T57" s="90" t="str">
        <f>'PLANILHA DE ITENS FINAL'!W57</f>
        <v>26469541/0001-57</v>
      </c>
      <c r="U57" s="41">
        <f>'PLANILHA DE ITENS FINAL'!X57</f>
        <v>31.68</v>
      </c>
      <c r="V57" s="91" t="str">
        <f>'PLANILHA DE ITENS FINAL'!Y57</f>
        <v>RPF COMERCIAL LTDA - EPP</v>
      </c>
      <c r="W57" s="90" t="str">
        <f>'PLANILHA DE ITENS FINAL'!Z57</f>
        <v>03217016/0001-49</v>
      </c>
      <c r="X57" s="41">
        <f>'PLANILHA DE ITENS FINAL'!AA57</f>
        <v>44.45</v>
      </c>
      <c r="Y57" s="91" t="str">
        <f>'PLANILHA DE ITENS FINAL'!AB57</f>
        <v>SUBMARINO</v>
      </c>
      <c r="Z57" s="90" t="str">
        <f>'PLANILHA DE ITENS FINAL'!AC57</f>
        <v>000776574/0006-60</v>
      </c>
      <c r="AA57" s="41">
        <f>'PLANILHA DE ITENS FINAL'!AD57</f>
        <v>42.09</v>
      </c>
      <c r="AB57" s="41">
        <f>'PLANILHA DE ITENS FINAL'!AE57</f>
        <v>39.406666666666666</v>
      </c>
    </row>
    <row r="58" spans="12:28" ht="12">
      <c r="L58" s="90" t="str">
        <f>'PLANILHA DE ITENS FINAL'!L58</f>
        <v>GRUPO 01</v>
      </c>
      <c r="M58" s="90">
        <f>'PLANILHA DE ITENS FINAL'!P58</f>
        <v>56</v>
      </c>
      <c r="N58" s="90">
        <f>'PLANILHA DE ITENS FINAL'!Q58</f>
        <v>298647</v>
      </c>
      <c r="O58" s="91" t="str">
        <f>'PLANILHA DE ITENS FINAL'!R58</f>
        <v>FITA ANTIDERRAPANTE</v>
      </c>
      <c r="P58" s="90" t="str">
        <f>'PLANILHA DE ITENS FINAL'!S58</f>
        <v>FITA ANTIDERRAPANTE FEITA DE RESINA Á BASE DE VINIL, ADESIVO A BASE DE BORRACHA SINTÉTICA, GRÃO ABRASIVO E PAPEL. 50MM X 20M</v>
      </c>
      <c r="Q58" s="90" t="str">
        <f>'PLANILHA DE ITENS FINAL'!T58</f>
        <v>ROLO 20 M</v>
      </c>
      <c r="R58" s="90"/>
      <c r="S58" s="91" t="str">
        <f>'PLANILHA DE ITENS FINAL'!V58</f>
        <v>A.C. QUEIROZ CONSTRUÇÕES EIRELI</v>
      </c>
      <c r="T58" s="90" t="str">
        <f>'PLANILHA DE ITENS FINAL'!W58</f>
        <v>23277087/0001-44</v>
      </c>
      <c r="U58" s="41">
        <f>'PLANILHA DE ITENS FINAL'!X58</f>
        <v>60</v>
      </c>
      <c r="V58" s="91" t="str">
        <f>'PLANILHA DE ITENS FINAL'!Y58</f>
        <v>EXTRA</v>
      </c>
      <c r="W58" s="90" t="str">
        <f>'PLANILHA DE ITENS FINAL'!Z58</f>
        <v>33041260/0652-90</v>
      </c>
      <c r="X58" s="41">
        <f>'PLANILHA DE ITENS FINAL'!AA58</f>
        <v>69.9</v>
      </c>
      <c r="Y58" s="91" t="str">
        <f>'PLANILHA DE ITENS FINAL'!AB58</f>
        <v>BIG TOOLS</v>
      </c>
      <c r="Z58" s="90" t="str">
        <f>'PLANILHA DE ITENS FINAL'!AC58</f>
        <v>85394567/0001-42</v>
      </c>
      <c r="AA58" s="41">
        <f>'PLANILHA DE ITENS FINAL'!AD58</f>
        <v>71.25</v>
      </c>
      <c r="AB58" s="41">
        <f>'PLANILHA DE ITENS FINAL'!AE58</f>
        <v>67.05</v>
      </c>
    </row>
    <row r="59" spans="12:28" ht="12">
      <c r="L59" s="90" t="str">
        <f>'PLANILHA DE ITENS FINAL'!L59</f>
        <v>GRUPO 01</v>
      </c>
      <c r="M59" s="90">
        <f>'PLANILHA DE ITENS FINAL'!P59</f>
        <v>57</v>
      </c>
      <c r="N59" s="90">
        <f>'PLANILHA DE ITENS FINAL'!Q59</f>
        <v>319589</v>
      </c>
      <c r="O59" s="91" t="str">
        <f>'PLANILHA DE ITENS FINAL'!R59</f>
        <v>FITA VEDA ROSCA</v>
      </c>
      <c r="P59" s="90" t="str">
        <f>'PLANILHA DE ITENS FINAL'!S59</f>
        <v>FITA VEDA ROSCA, MATERIAL: TEFLON, COMPRIMENTO: 50 M, LARGURA: 18 MM </v>
      </c>
      <c r="Q59" s="90" t="str">
        <f>'PLANILHA DE ITENS FINAL'!T59</f>
        <v>ROLO 50M</v>
      </c>
      <c r="R59" s="90"/>
      <c r="S59" s="91" t="str">
        <f>'PLANILHA DE ITENS FINAL'!V59</f>
        <v>MEGACOM EIRELI</v>
      </c>
      <c r="T59" s="90" t="str">
        <f>'PLANILHA DE ITENS FINAL'!W59</f>
        <v>29779959/0001-59</v>
      </c>
      <c r="U59" s="41">
        <f>'PLANILHA DE ITENS FINAL'!X59</f>
        <v>8</v>
      </c>
      <c r="V59" s="91" t="str">
        <f>'PLANILHA DE ITENS FINAL'!Y59</f>
        <v>RP DA SILVA MATERIAL DE CONSTRUÇÃO LTDA</v>
      </c>
      <c r="W59" s="90" t="str">
        <f>'PLANILHA DE ITENS FINAL'!Z59</f>
        <v>70097282/0001-72</v>
      </c>
      <c r="X59" s="41">
        <f>'PLANILHA DE ITENS FINAL'!AA59</f>
        <v>8.1</v>
      </c>
      <c r="Y59" s="91" t="str">
        <f>'PLANILHA DE ITENS FINAL'!AB59</f>
        <v>CARLOS MENESES GOMES SERVIÇOS E COMERCIO MATERIAIS</v>
      </c>
      <c r="Z59" s="90" t="str">
        <f>'PLANILHA DE ITENS FINAL'!AC59</f>
        <v>32080334/0001-09</v>
      </c>
      <c r="AA59" s="41">
        <f>'PLANILHA DE ITENS FINAL'!AD59</f>
        <v>9.54</v>
      </c>
      <c r="AB59" s="41">
        <f>'PLANILHA DE ITENS FINAL'!AE59</f>
        <v>8.546666666666667</v>
      </c>
    </row>
    <row r="60" spans="12:28" ht="12">
      <c r="L60" s="90" t="str">
        <f>'PLANILHA DE ITENS FINAL'!L60</f>
        <v>GRUPO 06</v>
      </c>
      <c r="M60" s="90">
        <f>'PLANILHA DE ITENS FINAL'!P60</f>
        <v>58</v>
      </c>
      <c r="N60" s="90">
        <f>'PLANILHA DE ITENS FINAL'!Q60</f>
        <v>354868</v>
      </c>
      <c r="O60" s="91" t="str">
        <f>'PLANILHA DE ITENS FINAL'!R60</f>
        <v>FITA ZEBRADA - SEM ADESIVO</v>
      </c>
      <c r="P60" s="90" t="str">
        <f>'PLANILHA DE ITENS FINAL'!S60</f>
        <v>FITA ZEBRADA PRETA E AMARELA - 100M X 70MM. FITA PLÁSTICA COLORIDA LEVE, RESISTENTE, DOBRÁVEIS E DE FÁCIL INSTALAÇÃO. UTILIZADA INTERNA E EXTERNAMENTE NA SINALIZAÇÃO, INTERDIÇÃO, BALIZAMENTO OU DEMARCAÇÃO EM GERAL, POR INDÚSTRIAS, CONSTRUTORAS, TRANSPORTES, ORGÕES PÚBLICOS OU EMPRESAS QUE REALIZAM TRABALHOS EXTERNOS. INDICADO PARA AS SEGUINTES ATIVIDADES: CONSTRUÇÃO CIVIL</v>
      </c>
      <c r="Q60" s="90" t="str">
        <f>'PLANILHA DE ITENS FINAL'!T60</f>
        <v>ROLO 100M</v>
      </c>
      <c r="R60" s="90"/>
      <c r="S60" s="91" t="str">
        <f>'PLANILHA DE ITENS FINAL'!V60</f>
        <v>ATY COMERCIAL DE EQUIPAMENTOS DE PROTEÇÃO INDIVIDUAL LTDA</v>
      </c>
      <c r="T60" s="90" t="str">
        <f>'PLANILHA DE ITENS FINAL'!W60</f>
        <v>31411095/0001-60</v>
      </c>
      <c r="U60" s="41">
        <f>'PLANILHA DE ITENS FINAL'!X60</f>
        <v>7.99</v>
      </c>
      <c r="V60" s="91" t="str">
        <f>'PLANILHA DE ITENS FINAL'!Y60</f>
        <v>SUL.COM ATACADO E VAREJO LTDA - EPP</v>
      </c>
      <c r="W60" s="90" t="str">
        <f>'PLANILHA DE ITENS FINAL'!Z60</f>
        <v>26469541/0001-57</v>
      </c>
      <c r="X60" s="41">
        <f>'PLANILHA DE ITENS FINAL'!AA60</f>
        <v>10.88</v>
      </c>
      <c r="Y60" s="91" t="str">
        <f>'PLANILHA DE ITENS FINAL'!AB60</f>
        <v>F.I COMERCIO EM GERAL LTDA - EPP</v>
      </c>
      <c r="Z60" s="90" t="str">
        <f>'PLANILHA DE ITENS FINAL'!AC60</f>
        <v>07999951/0001-65</v>
      </c>
      <c r="AA60" s="41">
        <f>'PLANILHA DE ITENS FINAL'!AD60</f>
        <v>7.4</v>
      </c>
      <c r="AB60" s="41">
        <f>'PLANILHA DE ITENS FINAL'!AE60</f>
        <v>8.756666666666668</v>
      </c>
    </row>
    <row r="61" spans="12:28" ht="12">
      <c r="L61" s="90" t="str">
        <f>'PLANILHA DE ITENS FINAL'!L61</f>
        <v>GRUPO 05</v>
      </c>
      <c r="M61" s="90">
        <f>'PLANILHA DE ITENS FINAL'!P61</f>
        <v>59</v>
      </c>
      <c r="N61" s="90">
        <f>'PLANILHA DE ITENS FINAL'!Q61</f>
        <v>284067</v>
      </c>
      <c r="O61" s="91" t="str">
        <f>'PLANILHA DE ITENS FINAL'!R61</f>
        <v>IDENTIFICADOR DE CHAVES (CHAVEIRO)</v>
      </c>
      <c r="P61" s="90" t="str">
        <f>'PLANILHA DE ITENS FINAL'!S61</f>
        <v>CHAVEIRO, PLÁSTICO, RETANGULAR, 5.80 X 2.60 X 0.50CM, SORTIDA, IDENTIFICAÇÃO DE CHAVES, TIPO CAIXA, ETIQUETA INTERNA DE PAPEL. EMBALAGEM COM 24 UNIDADES</v>
      </c>
      <c r="Q61" s="90" t="str">
        <f>'PLANILHA DE ITENS FINAL'!T61</f>
        <v>POTE 120 UNIDADES</v>
      </c>
      <c r="R61" s="90"/>
      <c r="S61" s="91" t="str">
        <f>'PLANILHA DE ITENS FINAL'!V61</f>
        <v>HELIO MASASSHI SAITO &amp; CIA LTDA - EPP</v>
      </c>
      <c r="T61" s="90" t="str">
        <f>'PLANILHA DE ITENS FINAL'!W61</f>
        <v>62492798/0001-93</v>
      </c>
      <c r="U61" s="41">
        <f>'PLANILHA DE ITENS FINAL'!X61</f>
        <v>52.22</v>
      </c>
      <c r="V61" s="91" t="str">
        <f>'PLANILHA DE ITENS FINAL'!Y61</f>
        <v>LAZARO BEZERRA SOARES - ME</v>
      </c>
      <c r="W61" s="90" t="str">
        <f>'PLANILHA DE ITENS FINAL'!Z61</f>
        <v>06088333/0001-09</v>
      </c>
      <c r="X61" s="41">
        <f>'PLANILHA DE ITENS FINAL'!AA61</f>
        <v>43.21</v>
      </c>
      <c r="Y61" s="91" t="str">
        <f>'PLANILHA DE ITENS FINAL'!AB61</f>
        <v>LS CONSTRUÇÃO EIRELI</v>
      </c>
      <c r="Z61" s="90" t="str">
        <f>'PLANILHA DE ITENS FINAL'!AC61</f>
        <v>26697646/0001-63</v>
      </c>
      <c r="AA61" s="41">
        <f>'PLANILHA DE ITENS FINAL'!AD61</f>
        <v>48.61</v>
      </c>
      <c r="AB61" s="41">
        <f>'PLANILHA DE ITENS FINAL'!AE61</f>
        <v>48.01333333333334</v>
      </c>
    </row>
    <row r="62" spans="12:28" ht="12">
      <c r="L62" s="90" t="str">
        <f>'PLANILHA DE ITENS FINAL'!L62</f>
        <v>GRUPO 01</v>
      </c>
      <c r="M62" s="90">
        <f>'PLANILHA DE ITENS FINAL'!P62</f>
        <v>60</v>
      </c>
      <c r="N62" s="90">
        <f>'PLANILHA DE ITENS FINAL'!Q62</f>
        <v>250499</v>
      </c>
      <c r="O62" s="91" t="str">
        <f>'PLANILHA DE ITENS FINAL'!R62</f>
        <v>LIXA D'AGUA  100</v>
      </c>
      <c r="P62" s="90" t="str">
        <f>'PLANILHA DE ITENS FINAL'!S62</f>
        <v>LIXA, CARBURETO SILICIO, LIXA D'AGUA, TIPO GRAO 100, FOLHA 225 X 275 MM</v>
      </c>
      <c r="Q62" s="90" t="str">
        <f>'PLANILHA DE ITENS FINAL'!T62</f>
        <v>FOLHA</v>
      </c>
      <c r="R62" s="90"/>
      <c r="S62" s="91" t="str">
        <f>'PLANILHA DE ITENS FINAL'!V62</f>
        <v>MARCENARIA MUNDO DO PICA PAU COMERCIO E IND.</v>
      </c>
      <c r="T62" s="90" t="str">
        <f>'PLANILHA DE ITENS FINAL'!W62</f>
        <v>04603090/0001-66</v>
      </c>
      <c r="U62" s="41">
        <f>'PLANILHA DE ITENS FINAL'!X62</f>
        <v>0.5</v>
      </c>
      <c r="V62" s="91" t="str">
        <f>'PLANILHA DE ITENS FINAL'!Y62</f>
        <v>RDA COMERCIO DE MATERIAIS ELÉTRICOS</v>
      </c>
      <c r="W62" s="90" t="str">
        <f>'PLANILHA DE ITENS FINAL'!Z62</f>
        <v>10949656/0001-09</v>
      </c>
      <c r="X62" s="41">
        <f>'PLANILHA DE ITENS FINAL'!AA62</f>
        <v>0.49</v>
      </c>
      <c r="Y62" s="91" t="str">
        <f>'PLANILHA DE ITENS FINAL'!AB62</f>
        <v>TRANSELETRICA COMERCIAL ELETRICA LTDA</v>
      </c>
      <c r="Z62" s="90" t="str">
        <f>'PLANILHA DE ITENS FINAL'!AC62</f>
        <v>03586956/0001-05</v>
      </c>
      <c r="AA62" s="41">
        <f>'PLANILHA DE ITENS FINAL'!AD62</f>
        <v>0.56</v>
      </c>
      <c r="AB62" s="41">
        <f>'PLANILHA DE ITENS FINAL'!AE62</f>
        <v>0.5166666666666667</v>
      </c>
    </row>
    <row r="63" spans="12:28" ht="12">
      <c r="L63" s="90" t="str">
        <f>'PLANILHA DE ITENS FINAL'!L63</f>
        <v>GRUPO 01</v>
      </c>
      <c r="M63" s="90">
        <f>'PLANILHA DE ITENS FINAL'!P63</f>
        <v>61</v>
      </c>
      <c r="N63" s="90">
        <f>'PLANILHA DE ITENS FINAL'!Q63</f>
        <v>231493</v>
      </c>
      <c r="O63" s="91" t="str">
        <f>'PLANILHA DE ITENS FINAL'!R63</f>
        <v>LIXA D'AGUA  220</v>
      </c>
      <c r="P63" s="90" t="str">
        <f>'PLANILHA DE ITENS FINAL'!S63</f>
        <v>LIXA, MATERIAL: CARBURETO SILÍCIO, TIPO: LIXA D'ÁGUA, APRESENTAÇÃO: FOLHA, TIPO GRÃO: 220, COMPRIMENTO: 275 MM, LARGURA: 225 MM </v>
      </c>
      <c r="Q63" s="90" t="str">
        <f>'PLANILHA DE ITENS FINAL'!T63</f>
        <v>FOLHA</v>
      </c>
      <c r="R63" s="90"/>
      <c r="S63" s="91" t="str">
        <f>'PLANILHA DE ITENS FINAL'!V63</f>
        <v>FX COMÉRCIO E DISTRIBUIDORA EIRELI - ME</v>
      </c>
      <c r="T63" s="90" t="str">
        <f>'PLANILHA DE ITENS FINAL'!W63</f>
        <v>13857945/0001-76</v>
      </c>
      <c r="U63" s="41">
        <f>'PLANILHA DE ITENS FINAL'!X63</f>
        <v>0.88</v>
      </c>
      <c r="V63" s="91" t="str">
        <f>'PLANILHA DE ITENS FINAL'!Y63</f>
        <v>FABIANO COMERCIO ATACADISTA DE FERRAMENTAS </v>
      </c>
      <c r="W63" s="90" t="str">
        <f>'PLANILHA DE ITENS FINAL'!Z63</f>
        <v>00085446/0001-66</v>
      </c>
      <c r="X63" s="41">
        <f>'PLANILHA DE ITENS FINAL'!AA63</f>
        <v>0.77</v>
      </c>
      <c r="Y63" s="91" t="str">
        <f>'PLANILHA DE ITENS FINAL'!AB63</f>
        <v>SHIGEMOTO &amp; CIA LTDA - EPP</v>
      </c>
      <c r="Z63" s="90" t="str">
        <f>'PLANILHA DE ITENS FINAL'!AC63</f>
        <v>27787127/0001-11</v>
      </c>
      <c r="AA63" s="41">
        <f>'PLANILHA DE ITENS FINAL'!AD63</f>
        <v>0.89</v>
      </c>
      <c r="AB63" s="41">
        <f>'PLANILHA DE ITENS FINAL'!AE63</f>
        <v>0.8466666666666667</v>
      </c>
    </row>
    <row r="64" spans="12:28" ht="12">
      <c r="L64" s="90" t="str">
        <f>'PLANILHA DE ITENS FINAL'!L64</f>
        <v>GRUPO 01</v>
      </c>
      <c r="M64" s="90">
        <f>'PLANILHA DE ITENS FINAL'!P64</f>
        <v>62</v>
      </c>
      <c r="N64" s="90">
        <f>'PLANILHA DE ITENS FINAL'!Q64</f>
        <v>231497</v>
      </c>
      <c r="O64" s="91" t="str">
        <f>'PLANILHA DE ITENS FINAL'!R64</f>
        <v>LIXA D'AGUA  400</v>
      </c>
      <c r="P64" s="90" t="str">
        <f>'PLANILHA DE ITENS FINAL'!S64</f>
        <v>LIXA, MATERIAL: CARBURETO SILÍCIO, TIPO: LIXA D'ÁGUA, APRESENTAÇÃO: FOLHA, TIPO GRÃO: 400, COMPRIMENTO: 275 MM, LARGURA: 225 MM </v>
      </c>
      <c r="Q64" s="90" t="str">
        <f>'PLANILHA DE ITENS FINAL'!T64</f>
        <v>FOLHA</v>
      </c>
      <c r="R64" s="90"/>
      <c r="S64" s="91" t="str">
        <f>'PLANILHA DE ITENS FINAL'!V64</f>
        <v>SHIGEMOTO &amp; CIA LTDA - EPP</v>
      </c>
      <c r="T64" s="90" t="str">
        <f>'PLANILHA DE ITENS FINAL'!W64</f>
        <v>28787127/0001-11</v>
      </c>
      <c r="U64" s="41">
        <f>'PLANILHA DE ITENS FINAL'!X64</f>
        <v>0.95</v>
      </c>
      <c r="V64" s="91" t="str">
        <f>'PLANILHA DE ITENS FINAL'!Y64</f>
        <v>DF MAQUINAS E FERRAMENTAS LTDA - ME</v>
      </c>
      <c r="W64" s="90" t="str">
        <f>'PLANILHA DE ITENS FINAL'!Z64</f>
        <v>21793208/0001-85</v>
      </c>
      <c r="X64" s="41">
        <f>'PLANILHA DE ITENS FINAL'!AA64</f>
        <v>1.25</v>
      </c>
      <c r="Y64" s="91" t="str">
        <f>'PLANILHA DE ITENS FINAL'!AB64</f>
        <v>JTA ASSESSORIA E MATERIAIS LTDA</v>
      </c>
      <c r="Z64" s="90" t="str">
        <f>'PLANILHA DE ITENS FINAL'!AC64</f>
        <v>30737096/0001-36</v>
      </c>
      <c r="AA64" s="41">
        <f>'PLANILHA DE ITENS FINAL'!AD64</f>
        <v>0.77</v>
      </c>
      <c r="AB64" s="41">
        <f>'PLANILHA DE ITENS FINAL'!AE64</f>
        <v>0.9900000000000001</v>
      </c>
    </row>
    <row r="65" spans="12:28" ht="12">
      <c r="L65" s="90" t="str">
        <f>'PLANILHA DE ITENS FINAL'!L65</f>
        <v>GRUPO 01</v>
      </c>
      <c r="M65" s="90">
        <f>'PLANILHA DE ITENS FINAL'!P65</f>
        <v>63</v>
      </c>
      <c r="N65" s="90">
        <f>'PLANILHA DE ITENS FINAL'!Q65</f>
        <v>326381</v>
      </c>
      <c r="O65" s="91" t="str">
        <f>'PLANILHA DE ITENS FINAL'!R65</f>
        <v>LIXA D'AGUA  800</v>
      </c>
      <c r="P65" s="90" t="str">
        <f>'PLANILHA DE ITENS FINAL'!S65</f>
        <v>LIXA, MATERIAL: CARBURETO SILÍCIO, TIPO: LIXA D'ÁGUA, APRESENTAÇÃO: DISCO, TIPO GRÃO: 800, DIÂMETRO: 203 MM, CARACTERÍSTICAS ADICIONAIS: COSTADO NÃO ADESIVO, NORMA TÉCNICA: P2500 MET EUROPÉIA </v>
      </c>
      <c r="Q65" s="90" t="str">
        <f>'PLANILHA DE ITENS FINAL'!T65</f>
        <v>FOLHA</v>
      </c>
      <c r="R65" s="90"/>
      <c r="S65" s="91" t="str">
        <f>'PLANILHA DE ITENS FINAL'!V65</f>
        <v>AC COMÉRCIO DE FERRAMENTAS E PRODUTOS</v>
      </c>
      <c r="T65" s="90" t="str">
        <f>'PLANILHA DE ITENS FINAL'!W65</f>
        <v>31690906/0001-09</v>
      </c>
      <c r="U65" s="41">
        <f>'PLANILHA DE ITENS FINAL'!X65</f>
        <v>1.8</v>
      </c>
      <c r="V65" s="91" t="str">
        <f>'PLANILHA DE ITENS FINAL'!Y65</f>
        <v>SQUADRA COMERCIO E SERVIÇOS LTDA</v>
      </c>
      <c r="W65" s="90" t="str">
        <f>'PLANILHA DE ITENS FINAL'!Z65</f>
        <v>34385304/0001-36</v>
      </c>
      <c r="X65" s="41">
        <f>'PLANILHA DE ITENS FINAL'!AA65</f>
        <v>1.54</v>
      </c>
      <c r="Y65" s="91" t="str">
        <f>'PLANILHA DE ITENS FINAL'!AB65</f>
        <v>MGS BRASIL DISTRIBUIDORA LTDA - EPP</v>
      </c>
      <c r="Z65" s="90" t="str">
        <f>'PLANILHA DE ITENS FINAL'!AC65</f>
        <v>25329901/0001-52</v>
      </c>
      <c r="AA65" s="41">
        <f>'PLANILHA DE ITENS FINAL'!AD65</f>
        <v>1.55</v>
      </c>
      <c r="AB65" s="41">
        <f>'PLANILHA DE ITENS FINAL'!AE65</f>
        <v>1.63</v>
      </c>
    </row>
    <row r="66" spans="12:28" ht="12">
      <c r="L66" s="90" t="str">
        <f>'PLANILHA DE ITENS FINAL'!L66</f>
        <v>GRUPO 01</v>
      </c>
      <c r="M66" s="90">
        <f>'PLANILHA DE ITENS FINAL'!P66</f>
        <v>64</v>
      </c>
      <c r="N66" s="90">
        <f>'PLANILHA DE ITENS FINAL'!Q66</f>
        <v>401811</v>
      </c>
      <c r="O66" s="91" t="str">
        <f>'PLANILHA DE ITENS FINAL'!R66</f>
        <v>LIXA D'AGUA 1200</v>
      </c>
      <c r="P66" s="90" t="str">
        <f>'PLANILHA DE ITENS FINAL'!S66</f>
        <v>LIXA, MATERIAL: CARBURETO SILÍCIO, TIPO: LIXA D'ÁGUA, APRESENTAÇÃO: FOLHA, TIPO GRÃO: 1200, COMPRIMENTO: 275 MM, LARGURA: 225 MM, TIPO COSTADO: PANO </v>
      </c>
      <c r="Q66" s="90" t="str">
        <f>'PLANILHA DE ITENS FINAL'!T66</f>
        <v>FOLHA</v>
      </c>
      <c r="R66" s="90"/>
      <c r="S66" s="91" t="str">
        <f>'PLANILHA DE ITENS FINAL'!V66</f>
        <v>LICITARE PRODUTOS, MATERIAIS E SERVIÇOS LTDA</v>
      </c>
      <c r="T66" s="90" t="str">
        <f>'PLANILHA DE ITENS FINAL'!W66</f>
        <v>18641075/0001-17</v>
      </c>
      <c r="U66" s="41">
        <f>'PLANILHA DE ITENS FINAL'!X66</f>
        <v>1.56</v>
      </c>
      <c r="V66" s="91" t="str">
        <f>'PLANILHA DE ITENS FINAL'!Y66</f>
        <v>LBW PARAFUSOS LTDA - ME</v>
      </c>
      <c r="W66" s="90" t="str">
        <f>'PLANILHA DE ITENS FINAL'!Z66</f>
        <v>22725520/0001-02</v>
      </c>
      <c r="X66" s="41">
        <f>'PLANILHA DE ITENS FINAL'!AA66</f>
        <v>1.99</v>
      </c>
      <c r="Y66" s="91" t="str">
        <f>'PLANILHA DE ITENS FINAL'!AB66</f>
        <v>AC COMERCIO DE FERRAMENTAS E PRODUTOS</v>
      </c>
      <c r="Z66" s="90" t="str">
        <f>'PLANILHA DE ITENS FINAL'!AC66</f>
        <v>31690906/0001-09</v>
      </c>
      <c r="AA66" s="41">
        <f>'PLANILHA DE ITENS FINAL'!AD66</f>
        <v>2.17</v>
      </c>
      <c r="AB66" s="41">
        <f>'PLANILHA DE ITENS FINAL'!AE66</f>
        <v>1.9066666666666665</v>
      </c>
    </row>
    <row r="67" spans="12:28" ht="12">
      <c r="L67" s="90" t="str">
        <f>'PLANILHA DE ITENS FINAL'!L67</f>
        <v>GRUPO 01</v>
      </c>
      <c r="M67" s="90">
        <f>'PLANILHA DE ITENS FINAL'!P67</f>
        <v>65</v>
      </c>
      <c r="N67" s="90">
        <f>'PLANILHA DE ITENS FINAL'!Q67</f>
        <v>385142</v>
      </c>
      <c r="O67" s="91" t="str">
        <f>'PLANILHA DE ITENS FINAL'!R67</f>
        <v>LIXA DE FERRO  80</v>
      </c>
      <c r="P67" s="90" t="str">
        <f>'PLANILHA DE ITENS FINAL'!S67</f>
        <v>LIXA, MATERIAL: CARBURETO SILÍCIO, TIPO: LIXA FERRO, APRESENTAÇÃO: FOLHA, TIPO GRÃO: 80, COMPRIMENTO: 275 MM, LARGURA: 225 MM</v>
      </c>
      <c r="Q67" s="90" t="str">
        <f>'PLANILHA DE ITENS FINAL'!T67</f>
        <v>FOLHA</v>
      </c>
      <c r="R67" s="90"/>
      <c r="S67" s="91" t="str">
        <f>'PLANILHA DE ITENS FINAL'!V67</f>
        <v>FIEL COMERCIAL E SERVIÇOS EIRELI</v>
      </c>
      <c r="T67" s="90" t="str">
        <f>'PLANILHA DE ITENS FINAL'!W67</f>
        <v>33658130/0001-75</v>
      </c>
      <c r="U67" s="41">
        <f>'PLANILHA DE ITENS FINAL'!X67</f>
        <v>1.01</v>
      </c>
      <c r="V67" s="91" t="str">
        <f>'PLANILHA DE ITENS FINAL'!Y67</f>
        <v>LBW PARAFUSOS LTDA - ME</v>
      </c>
      <c r="W67" s="90" t="str">
        <f>'PLANILHA DE ITENS FINAL'!Z67</f>
        <v>22725520/0001-02</v>
      </c>
      <c r="X67" s="41">
        <f>'PLANILHA DE ITENS FINAL'!AA67</f>
        <v>1.34</v>
      </c>
      <c r="Y67" s="91" t="str">
        <f>'PLANILHA DE ITENS FINAL'!AB67</f>
        <v>SHIGEMOTO &amp; CIA LTDA - EPP</v>
      </c>
      <c r="Z67" s="90" t="str">
        <f>'PLANILHA DE ITENS FINAL'!AC67</f>
        <v>28787127/0001-11</v>
      </c>
      <c r="AA67" s="41">
        <f>'PLANILHA DE ITENS FINAL'!AD67</f>
        <v>2.02</v>
      </c>
      <c r="AB67" s="41">
        <f>'PLANILHA DE ITENS FINAL'!AE67</f>
        <v>1.4566666666666668</v>
      </c>
    </row>
    <row r="68" spans="12:28" ht="12">
      <c r="L68" s="90" t="str">
        <f>'PLANILHA DE ITENS FINAL'!L68</f>
        <v>GRUPO 01</v>
      </c>
      <c r="M68" s="90">
        <f>'PLANILHA DE ITENS FINAL'!P68</f>
        <v>66</v>
      </c>
      <c r="N68" s="90">
        <f>'PLANILHA DE ITENS FINAL'!Q68</f>
        <v>407789</v>
      </c>
      <c r="O68" s="91" t="str">
        <f>'PLANILHA DE ITENS FINAL'!R68</f>
        <v>LIXA DE FERRO 120</v>
      </c>
      <c r="P68" s="90" t="str">
        <f>'PLANILHA DE ITENS FINAL'!S68</f>
        <v>LIXA, MATERIAL: ÓXIDO ALUMÍNIO, TIPO: LIXA FERRO, APRESENTAÇÃO: FOLHA, TIPO GRÃO: 120, COMPRIMENTO: 275 MM, LARGURA: 225 MM, TIPO COSTADO: PANO</v>
      </c>
      <c r="Q68" s="90" t="str">
        <f>'PLANILHA DE ITENS FINAL'!T68</f>
        <v>FOLHA</v>
      </c>
      <c r="R68" s="90"/>
      <c r="S68" s="91" t="str">
        <f>'PLANILHA DE ITENS FINAL'!V68</f>
        <v>MGS BRASIL DISTRIBUIDORA LTDA - EPP</v>
      </c>
      <c r="T68" s="90" t="str">
        <f>'PLANILHA DE ITENS FINAL'!W68</f>
        <v>25329901/0001-52</v>
      </c>
      <c r="U68" s="41">
        <f>'PLANILHA DE ITENS FINAL'!X68</f>
        <v>1.67</v>
      </c>
      <c r="V68" s="91" t="str">
        <f>'PLANILHA DE ITENS FINAL'!Y68</f>
        <v>FER - MAX FERRAMENTAS LTDA - EPP</v>
      </c>
      <c r="W68" s="90" t="str">
        <f>'PLANILHA DE ITENS FINAL'!Z68</f>
        <v>22014876/0001-20</v>
      </c>
      <c r="X68" s="41">
        <f>'PLANILHA DE ITENS FINAL'!AA68</f>
        <v>1.65</v>
      </c>
      <c r="Y68" s="91" t="str">
        <f>'PLANILHA DE ITENS FINAL'!AB68</f>
        <v>R ANDRADE ARAUJO EIRELI - ME</v>
      </c>
      <c r="Z68" s="90" t="str">
        <f>'PLANILHA DE ITENS FINAL'!AC68</f>
        <v>26986764/0001-91</v>
      </c>
      <c r="AA68" s="41">
        <f>'PLANILHA DE ITENS FINAL'!AD68</f>
        <v>1.62</v>
      </c>
      <c r="AB68" s="41">
        <f>'PLANILHA DE ITENS FINAL'!AE68</f>
        <v>1.6466666666666665</v>
      </c>
    </row>
    <row r="69" spans="12:28" ht="12">
      <c r="L69" s="90" t="str">
        <f>'PLANILHA DE ITENS FINAL'!L69</f>
        <v>GRUPO 01</v>
      </c>
      <c r="M69" s="90">
        <f>'PLANILHA DE ITENS FINAL'!P69</f>
        <v>67</v>
      </c>
      <c r="N69" s="90">
        <f>'PLANILHA DE ITENS FINAL'!Q69</f>
        <v>249434</v>
      </c>
      <c r="O69" s="91" t="str">
        <f>'PLANILHA DE ITENS FINAL'!R69</f>
        <v>LIXA DE FERRO 180</v>
      </c>
      <c r="P69" s="90" t="str">
        <f>'PLANILHA DE ITENS FINAL'!S69</f>
        <v>LIXA DE FERRO, ÓXIDO DE ALUMINIO, TIPO LIXA PANO METAL, FOLHA, 180, 275 MM, 225 MM</v>
      </c>
      <c r="Q69" s="90" t="str">
        <f>'PLANILHA DE ITENS FINAL'!T69</f>
        <v>FOLHA</v>
      </c>
      <c r="R69" s="90"/>
      <c r="S69" s="91" t="str">
        <f>'PLANILHA DE ITENS FINAL'!V69</f>
        <v>CODEMAQ COMERCIO DE MAQUIN LTDA</v>
      </c>
      <c r="T69" s="90" t="str">
        <f>'PLANILHA DE ITENS FINAL'!W69</f>
        <v>04294197/0001-70</v>
      </c>
      <c r="U69" s="41">
        <f>'PLANILHA DE ITENS FINAL'!X69</f>
        <v>1.9</v>
      </c>
      <c r="V69" s="91" t="str">
        <f>'PLANILHA DE ITENS FINAL'!Y69</f>
        <v>J.J. VITALLI - ME</v>
      </c>
      <c r="W69" s="90" t="str">
        <f>'PLANILHA DE ITENS FINAL'!Z69</f>
        <v>08658622/0001-13</v>
      </c>
      <c r="X69" s="41">
        <f>'PLANILHA DE ITENS FINAL'!AA69</f>
        <v>1.8</v>
      </c>
      <c r="Y69" s="91" t="str">
        <f>'PLANILHA DE ITENS FINAL'!AB69</f>
        <v>PONTO MIX COMERCIAL E SERVIÇOS EIRELO</v>
      </c>
      <c r="Z69" s="90" t="str">
        <f>'PLANILHA DE ITENS FINAL'!AC69</f>
        <v>29940579/0001-54</v>
      </c>
      <c r="AA69" s="41">
        <f>'PLANILHA DE ITENS FINAL'!AD69</f>
        <v>1.71</v>
      </c>
      <c r="AB69" s="41">
        <f>'PLANILHA DE ITENS FINAL'!AE69</f>
        <v>1.8033333333333335</v>
      </c>
    </row>
    <row r="70" spans="12:28" ht="12">
      <c r="L70" s="90" t="str">
        <f>'PLANILHA DE ITENS FINAL'!L70</f>
        <v>GRUPO 01</v>
      </c>
      <c r="M70" s="90">
        <f>'PLANILHA DE ITENS FINAL'!P70</f>
        <v>68</v>
      </c>
      <c r="N70" s="90">
        <f>'PLANILHA DE ITENS FINAL'!Q70</f>
        <v>326561</v>
      </c>
      <c r="O70" s="91" t="str">
        <f>'PLANILHA DE ITENS FINAL'!R70</f>
        <v>LIXA DE MADEIRA  80</v>
      </c>
      <c r="P70" s="90" t="str">
        <f>'PLANILHA DE ITENS FINAL'!S70</f>
        <v>LIXA, ÓXIDO DE ALUMÍNIO, LIXA MADEIRA, FOLHA, GRAO 80, 275 MM, 225 MM</v>
      </c>
      <c r="Q70" s="90" t="str">
        <f>'PLANILHA DE ITENS FINAL'!T70</f>
        <v>FOLHA</v>
      </c>
      <c r="R70" s="90"/>
      <c r="S70" s="91" t="str">
        <f>'PLANILHA DE ITENS FINAL'!V70</f>
        <v>D.J MATERIAL DE CONSTRUÇÃO LTDA - ME</v>
      </c>
      <c r="T70" s="90" t="str">
        <f>'PLANILHA DE ITENS FINAL'!W70</f>
        <v>06267047/0001-00</v>
      </c>
      <c r="U70" s="41">
        <f>'PLANILHA DE ITENS FINAL'!X70</f>
        <v>0.6</v>
      </c>
      <c r="V70" s="91" t="str">
        <f>'PLANILHA DE ITENS FINAL'!Y70</f>
        <v>SISU COMERCIAL E SERVIÇOS LDA - ME</v>
      </c>
      <c r="W70" s="90" t="str">
        <f>'PLANILHA DE ITENS FINAL'!Z70</f>
        <v>18155126/0001-09</v>
      </c>
      <c r="X70" s="41">
        <f>'PLANILHA DE ITENS FINAL'!AA70</f>
        <v>0.59</v>
      </c>
      <c r="Y70" s="91" t="str">
        <f>'PLANILHA DE ITENS FINAL'!AB70</f>
        <v>LICITARE PRODUTOS, MATERIAIS E SERVIÇOS LTDA</v>
      </c>
      <c r="Z70" s="90" t="str">
        <f>'PLANILHA DE ITENS FINAL'!AC70</f>
        <v>18641075/0001-17</v>
      </c>
      <c r="AA70" s="41">
        <f>'PLANILHA DE ITENS FINAL'!AD70</f>
        <v>0.52</v>
      </c>
      <c r="AB70" s="41">
        <f>'PLANILHA DE ITENS FINAL'!AE70</f>
        <v>0.57</v>
      </c>
    </row>
    <row r="71" spans="12:28" ht="12">
      <c r="L71" s="90" t="str">
        <f>'PLANILHA DE ITENS FINAL'!L71</f>
        <v>GRUPO 01</v>
      </c>
      <c r="M71" s="90">
        <f>'PLANILHA DE ITENS FINAL'!P71</f>
        <v>69</v>
      </c>
      <c r="N71" s="90">
        <f>'PLANILHA DE ITENS FINAL'!Q71</f>
        <v>213809</v>
      </c>
      <c r="O71" s="91" t="str">
        <f>'PLANILHA DE ITENS FINAL'!R71</f>
        <v>LIXA DE MADEIRA 180</v>
      </c>
      <c r="P71" s="90" t="str">
        <f>'PLANILHA DE ITENS FINAL'!S71</f>
        <v>LIXA, ÓXIDO DE ALUMÍNIO, LIXA MADEIRA, FOLHA, GRÃO 180, 275 MM, 225MM</v>
      </c>
      <c r="Q71" s="90" t="str">
        <f>'PLANILHA DE ITENS FINAL'!T71</f>
        <v>FOLHA</v>
      </c>
      <c r="R71" s="90"/>
      <c r="S71" s="91" t="str">
        <f>'PLANILHA DE ITENS FINAL'!V71</f>
        <v>W&amp;A COMERCIO E DISTRIBUIÇÃO PET LTDA</v>
      </c>
      <c r="T71" s="90" t="str">
        <f>'PLANILHA DE ITENS FINAL'!W71</f>
        <v>10943936/0001-00</v>
      </c>
      <c r="U71" s="41">
        <f>'PLANILHA DE ITENS FINAL'!X71</f>
        <v>1.26</v>
      </c>
      <c r="V71" s="91" t="str">
        <f>'PLANILHA DE ITENS FINAL'!Y71</f>
        <v>AMAZON</v>
      </c>
      <c r="W71" s="90" t="str">
        <f>'PLANILHA DE ITENS FINAL'!Z71</f>
        <v>15436940/0001-03</v>
      </c>
      <c r="X71" s="41">
        <f>'PLANILHA DE ITENS FINAL'!AA71</f>
        <v>0.96</v>
      </c>
      <c r="Y71" s="91" t="str">
        <f>'PLANILHA DE ITENS FINAL'!AB71</f>
        <v>TAG COMERCIO DE TINTAS LTDA - ME</v>
      </c>
      <c r="Z71" s="90" t="str">
        <f>'PLANILHA DE ITENS FINAL'!AC71</f>
        <v>10296571/0001-79</v>
      </c>
      <c r="AA71" s="41">
        <f>'PLANILHA DE ITENS FINAL'!AD71</f>
        <v>1.5</v>
      </c>
      <c r="AB71" s="41">
        <f>'PLANILHA DE ITENS FINAL'!AE71</f>
        <v>1.24</v>
      </c>
    </row>
    <row r="72" spans="12:28" ht="12">
      <c r="L72" s="90" t="str">
        <f>'PLANILHA DE ITENS FINAL'!L72</f>
        <v>GRUPO 01</v>
      </c>
      <c r="M72" s="90">
        <f>'PLANILHA DE ITENS FINAL'!P72</f>
        <v>70</v>
      </c>
      <c r="N72" s="90">
        <f>'PLANILHA DE ITENS FINAL'!Q72</f>
        <v>452687</v>
      </c>
      <c r="O72" s="91" t="str">
        <f>'PLANILHA DE ITENS FINAL'!R72</f>
        <v>LUVA CONEXÃO, PVC, SOLDÁVEL E ROSCÁVEL 20MM (1/2 POL)</v>
      </c>
      <c r="P72" s="90" t="str">
        <f>'PLANILHA DE ITENS FINAL'!S72</f>
        <v>LUVA CONEXÃO, PVC, SOLDÁVEL E ROSCÁVEL 20MM (1/2 POL)</v>
      </c>
      <c r="Q72" s="90" t="str">
        <f>'PLANILHA DE ITENS FINAL'!T72</f>
        <v>UNID.</v>
      </c>
      <c r="R72" s="90"/>
      <c r="S72" s="91" t="str">
        <f>'PLANILHA DE ITENS FINAL'!V72</f>
        <v>C&amp;J COMERCIO E SERVIÇOS LTDA - ME</v>
      </c>
      <c r="T72" s="90" t="str">
        <f>'PLANILHA DE ITENS FINAL'!W72</f>
        <v>15289720/0001-96</v>
      </c>
      <c r="U72" s="41">
        <f>'PLANILHA DE ITENS FINAL'!X72</f>
        <v>1.09</v>
      </c>
      <c r="V72" s="91" t="str">
        <f>'PLANILHA DE ITENS FINAL'!Y72</f>
        <v>CAPITAL DA CONSTRUÇÃO COMERCIO E SERVIÇO</v>
      </c>
      <c r="W72" s="90" t="str">
        <f>'PLANILHA DE ITENS FINAL'!Z72</f>
        <v>19299794/0001-64</v>
      </c>
      <c r="X72" s="41">
        <f>'PLANILHA DE ITENS FINAL'!AA72</f>
        <v>1.04</v>
      </c>
      <c r="Y72" s="91" t="str">
        <f>'PLANILHA DE ITENS FINAL'!AB72</f>
        <v>CM FERREIR RAMOS EPP - ME</v>
      </c>
      <c r="Z72" s="90" t="str">
        <f>'PLANILHA DE ITENS FINAL'!AC72</f>
        <v>06050372/0001-09</v>
      </c>
      <c r="AA72" s="41">
        <f>'PLANILHA DE ITENS FINAL'!AD72</f>
        <v>1.05</v>
      </c>
      <c r="AB72" s="41">
        <f>'PLANILHA DE ITENS FINAL'!AE72</f>
        <v>1.0599999999999998</v>
      </c>
    </row>
    <row r="73" spans="12:28" ht="12">
      <c r="L73" s="90" t="str">
        <f>'PLANILHA DE ITENS FINAL'!L73</f>
        <v>GRUPO 01</v>
      </c>
      <c r="M73" s="90">
        <f>'PLANILHA DE ITENS FINAL'!P73</f>
        <v>71</v>
      </c>
      <c r="N73" s="90">
        <f>'PLANILHA DE ITENS FINAL'!Q73</f>
        <v>421064</v>
      </c>
      <c r="O73" s="91" t="str">
        <f>'PLANILHA DE ITENS FINAL'!R73</f>
        <v>LUVA RASPA COURO CANO CURTO</v>
      </c>
      <c r="P73" s="90" t="str">
        <f>'PLANILHA DE ITENS FINAL'!S73</f>
        <v> LUVA INDUSTRIAL, MATERIAL:RASPA DE COURO, REVESTIMENTO INTERNO:SEM FORRO, TAMANHO:ÚNICO, TAMANHO CANO:CURTO</v>
      </c>
      <c r="Q73" s="90" t="str">
        <f>'PLANILHA DE ITENS FINAL'!T73</f>
        <v>PAR</v>
      </c>
      <c r="R73" s="90"/>
      <c r="S73" s="91" t="str">
        <f>'PLANILHA DE ITENS FINAL'!V73</f>
        <v>EXTINCOM DO BRASIL - COM. E MANUTENÇÃO</v>
      </c>
      <c r="T73" s="90" t="str">
        <f>'PLANILHA DE ITENS FINAL'!W73</f>
        <v>19320823/0001-22</v>
      </c>
      <c r="U73" s="41">
        <f>'PLANILHA DE ITENS FINAL'!X73</f>
        <v>7.29</v>
      </c>
      <c r="V73" s="91" t="str">
        <f>'PLANILHA DE ITENS FINAL'!Y73</f>
        <v>MADEIREIRA REI DE MINAS LTDA - ME</v>
      </c>
      <c r="W73" s="90" t="str">
        <f>'PLANILHA DE ITENS FINAL'!Z73</f>
        <v>04632355/0001-54</v>
      </c>
      <c r="X73" s="41">
        <f>'PLANILHA DE ITENS FINAL'!AA73</f>
        <v>7.87</v>
      </c>
      <c r="Y73" s="91" t="str">
        <f>'PLANILHA DE ITENS FINAL'!AB73</f>
        <v>MASTERSUL EQUIPAMENTOS DE SEGURANÇA LTDA</v>
      </c>
      <c r="Z73" s="90" t="str">
        <f>'PLANILHA DE ITENS FINAL'!AC73</f>
        <v>18274923/0001-05</v>
      </c>
      <c r="AA73" s="41">
        <f>'PLANILHA DE ITENS FINAL'!AD73</f>
        <v>9.05</v>
      </c>
      <c r="AB73" s="41">
        <f>'PLANILHA DE ITENS FINAL'!AE73</f>
        <v>8.07</v>
      </c>
    </row>
    <row r="74" spans="12:28" ht="12">
      <c r="L74" s="90" t="str">
        <f>'PLANILHA DE ITENS FINAL'!L74</f>
        <v>GRUPO 01</v>
      </c>
      <c r="M74" s="90">
        <f>'PLANILHA DE ITENS FINAL'!P74</f>
        <v>72</v>
      </c>
      <c r="N74" s="90">
        <f>'PLANILHA DE ITENS FINAL'!Q74</f>
        <v>301942</v>
      </c>
      <c r="O74" s="91" t="str">
        <f>'PLANILHA DE ITENS FINAL'!R74</f>
        <v>LUVA RASPA COURO CANO LONGO</v>
      </c>
      <c r="P74" s="90" t="str">
        <f>'PLANILHA DE ITENS FINAL'!S74</f>
        <v> LUVA INDUSTRIAL, MATERIAL:RASPA DE COURO, REVESTIMENTO INTERNO:SEM FORRO, TAMANHO:ÚNICO, TAMANHO CANO:LONGO</v>
      </c>
      <c r="Q74" s="90" t="str">
        <f>'PLANILHA DE ITENS FINAL'!T74</f>
        <v>PAR</v>
      </c>
      <c r="R74" s="90"/>
      <c r="S74" s="91" t="str">
        <f>'PLANILHA DE ITENS FINAL'!V74</f>
        <v>IRMÃOS OLIVEIRA COMERCIO E FERRAMENTAS</v>
      </c>
      <c r="T74" s="90" t="str">
        <f>'PLANILHA DE ITENS FINAL'!W74</f>
        <v>29778843/0001-03</v>
      </c>
      <c r="U74" s="41">
        <f>'PLANILHA DE ITENS FINAL'!X74</f>
        <v>13</v>
      </c>
      <c r="V74" s="91" t="str">
        <f>'PLANILHA DE ITENS FINAL'!Y74</f>
        <v>MANCINHO CONSTRUÇÕES LTDA - ME</v>
      </c>
      <c r="W74" s="90" t="str">
        <f>'PLANILHA DE ITENS FINAL'!Z74</f>
        <v>04673210/0001-00</v>
      </c>
      <c r="X74" s="41">
        <f>'PLANILHA DE ITENS FINAL'!AA74</f>
        <v>15</v>
      </c>
      <c r="Y74" s="91" t="str">
        <f>'PLANILHA DE ITENS FINAL'!AB74</f>
        <v>RS COMPANY - COMERCIO IMPORTAÇÃO E EXP.</v>
      </c>
      <c r="Z74" s="90" t="str">
        <f>'PLANILHA DE ITENS FINAL'!AC74</f>
        <v>17846622/0001-38</v>
      </c>
      <c r="AA74" s="41">
        <f>'PLANILHA DE ITENS FINAL'!AD74</f>
        <v>14.6</v>
      </c>
      <c r="AB74" s="41">
        <f>'PLANILHA DE ITENS FINAL'!AE74</f>
        <v>14.200000000000001</v>
      </c>
    </row>
    <row r="75" spans="12:28" ht="12">
      <c r="L75" s="90" t="str">
        <f>'PLANILHA DE ITENS FINAL'!L75</f>
        <v>GRUPO 01</v>
      </c>
      <c r="M75" s="90">
        <f>'PLANILHA DE ITENS FINAL'!P75</f>
        <v>73</v>
      </c>
      <c r="N75" s="90">
        <f>'PLANILHA DE ITENS FINAL'!Q75</f>
        <v>341473</v>
      </c>
      <c r="O75" s="91" t="str">
        <f>'PLANILHA DE ITENS FINAL'!R75</f>
        <v>MÁSCARA DESCARTÁVEL COM VÁLVULA - PFF2</v>
      </c>
      <c r="P75" s="90" t="str">
        <f>'PLANILHA DE ITENS FINAL'!S75</f>
        <v>MÁSCARA DESCARTÁVEL CONTRA POEIRAS E NÉVOAS COM VÁLVULA - PFF2</v>
      </c>
      <c r="Q75" s="90" t="str">
        <f>'PLANILHA DE ITENS FINAL'!T75</f>
        <v>UNID.</v>
      </c>
      <c r="R75" s="90"/>
      <c r="S75" s="91" t="str">
        <f>'PLANILHA DE ITENS FINAL'!V75</f>
        <v>POMPEIA COMERCIO VAREJISTA DE TINTAS EIRELI</v>
      </c>
      <c r="T75" s="90" t="str">
        <f>'PLANILHA DE ITENS FINAL'!W75</f>
        <v>32765383/0001-85</v>
      </c>
      <c r="U75" s="41">
        <f>'PLANILHA DE ITENS FINAL'!X75</f>
        <v>4.75</v>
      </c>
      <c r="V75" s="91" t="str">
        <f>'PLANILHA DE ITENS FINAL'!Y75</f>
        <v>AMAZON</v>
      </c>
      <c r="W75" s="90" t="str">
        <f>'PLANILHA DE ITENS FINAL'!Z75</f>
        <v>15436940/0001-03</v>
      </c>
      <c r="X75" s="41">
        <f>'PLANILHA DE ITENS FINAL'!AA75</f>
        <v>6.9</v>
      </c>
      <c r="Y75" s="91" t="str">
        <f>'PLANILHA DE ITENS FINAL'!AB75</f>
        <v>HELIOMED DISTRIBUIDORA HOSPITALAR EIRELI</v>
      </c>
      <c r="Z75" s="90" t="str">
        <f>'PLANILHA DE ITENS FINAL'!AC75</f>
        <v>26794414/0001-23</v>
      </c>
      <c r="AA75" s="41">
        <f>'PLANILHA DE ITENS FINAL'!AD75</f>
        <v>3.85</v>
      </c>
      <c r="AB75" s="41">
        <f>'PLANILHA DE ITENS FINAL'!AE75</f>
        <v>5.166666666666667</v>
      </c>
    </row>
    <row r="76" spans="12:28" ht="12">
      <c r="L76" s="90" t="str">
        <f>'PLANILHA DE ITENS FINAL'!L76</f>
        <v>GRUPO 01</v>
      </c>
      <c r="M76" s="90">
        <f>'PLANILHA DE ITENS FINAL'!P76</f>
        <v>74</v>
      </c>
      <c r="N76" s="90">
        <f>'PLANILHA DE ITENS FINAL'!Q76</f>
        <v>223504</v>
      </c>
      <c r="O76" s="91" t="str">
        <f>'PLANILHA DE ITENS FINAL'!R76</f>
        <v>MASSA CORRIDA LATA 3,6 LITROS</v>
      </c>
      <c r="P76" s="90" t="str">
        <f>'PLANILHA DE ITENS FINAL'!S76</f>
        <v>MASSA CORRIDA COM ESPÁTULA E DESEMPENADEIRA, 3H, PVA - POLICLORETO DE VINILA, ÁGUA, IMPERFEIÇÃO SUPERFÍCIE INTERNA PARA PINTURA- LATA DE 3,6 LITROS</v>
      </c>
      <c r="Q76" s="90" t="str">
        <f>'PLANILHA DE ITENS FINAL'!T76</f>
        <v>LATA 3,6 LITROS</v>
      </c>
      <c r="R76" s="90"/>
      <c r="S76" s="91" t="str">
        <f>'PLANILHA DE ITENS FINAL'!V76</f>
        <v>EFICIENTE COMERCIO E SERVIÇOS EIRELI - EPP</v>
      </c>
      <c r="T76" s="90" t="str">
        <f>'PLANILHA DE ITENS FINAL'!W76</f>
        <v>28325460/0001-09</v>
      </c>
      <c r="U76" s="41">
        <f>'PLANILHA DE ITENS FINAL'!X76</f>
        <v>34.52</v>
      </c>
      <c r="V76" s="91" t="str">
        <f>'PLANILHA DE ITENS FINAL'!Y76</f>
        <v>AAZ COMERCIAL LTDA - EPP</v>
      </c>
      <c r="W76" s="90" t="str">
        <f>'PLANILHA DE ITENS FINAL'!Z76</f>
        <v>15449518/0001-84</v>
      </c>
      <c r="X76" s="41">
        <f>'PLANILHA DE ITENS FINAL'!AA76</f>
        <v>31.34</v>
      </c>
      <c r="Y76" s="91" t="str">
        <f>'PLANILHA DE ITENS FINAL'!AB76</f>
        <v>LC COMERCIO E SERVIÇOS LTDA - ME</v>
      </c>
      <c r="Z76" s="90" t="str">
        <f>'PLANILHA DE ITENS FINAL'!AC76</f>
        <v>07689841/0001-05</v>
      </c>
      <c r="AA76" s="41">
        <f>'PLANILHA DE ITENS FINAL'!AD76</f>
        <v>38.3</v>
      </c>
      <c r="AB76" s="41">
        <f>'PLANILHA DE ITENS FINAL'!AE76</f>
        <v>34.72</v>
      </c>
    </row>
    <row r="77" spans="12:28" ht="12">
      <c r="L77" s="90" t="str">
        <f>'PLANILHA DE ITENS FINAL'!L77</f>
        <v>GRUPO 04</v>
      </c>
      <c r="M77" s="90">
        <f>'PLANILHA DE ITENS FINAL'!P77</f>
        <v>75</v>
      </c>
      <c r="N77" s="90">
        <f>'PLANILHA DE ITENS FINAL'!Q77</f>
        <v>390147</v>
      </c>
      <c r="O77" s="91" t="str">
        <f>'PLANILHA DE ITENS FINAL'!R77</f>
        <v>PARAFUSO COM BUCHA NÁILON - Nº 4 COM ABA</v>
      </c>
      <c r="P77" s="90" t="str">
        <f>'PLANILHA DE ITENS FINAL'!S77</f>
        <v>PARAFUSO COM BUCHA NÁILON – Nº 4  COM ABA – ENCOSTO – FIXAÇÃO DE PAREDE</v>
      </c>
      <c r="Q77" s="90" t="str">
        <f>'PLANILHA DE ITENS FINAL'!T77</f>
        <v>UNID.</v>
      </c>
      <c r="R77" s="90"/>
      <c r="S77" s="91" t="str">
        <f>'PLANILHA DE ITENS FINAL'!V77</f>
        <v>K DE TH AGRA - ME</v>
      </c>
      <c r="T77" s="90" t="str">
        <f>'PLANILHA DE ITENS FINAL'!W77</f>
        <v>10463704/0001-54</v>
      </c>
      <c r="U77" s="41">
        <f>'PLANILHA DE ITENS FINAL'!X77</f>
        <v>0.22</v>
      </c>
      <c r="V77" s="91" t="str">
        <f>'PLANILHA DE ITENS FINAL'!Y77</f>
        <v>AEO DUARTE SERVIÇOS EM GERAL - ME</v>
      </c>
      <c r="W77" s="90" t="str">
        <f>'PLANILHA DE ITENS FINAL'!Z77</f>
        <v>22506176/0001-52</v>
      </c>
      <c r="X77" s="41">
        <f>'PLANILHA DE ITENS FINAL'!AA77</f>
        <v>0.15</v>
      </c>
      <c r="Y77" s="91">
        <f>'PLANILHA DE ITENS FINAL'!AB77</f>
        <v>0</v>
      </c>
      <c r="Z77" s="90">
        <f>'PLANILHA DE ITENS FINAL'!AC77</f>
        <v>0</v>
      </c>
      <c r="AA77" s="41">
        <f>'PLANILHA DE ITENS FINAL'!AD77</f>
        <v>0</v>
      </c>
      <c r="AB77" s="41">
        <f>'PLANILHA DE ITENS FINAL'!AE77</f>
        <v>0.185</v>
      </c>
    </row>
    <row r="78" spans="12:28" ht="12">
      <c r="L78" s="90" t="str">
        <f>'PLANILHA DE ITENS FINAL'!L78</f>
        <v>GRUPO 04</v>
      </c>
      <c r="M78" s="90">
        <f>'PLANILHA DE ITENS FINAL'!P78</f>
        <v>76</v>
      </c>
      <c r="N78" s="90">
        <f>'PLANILHA DE ITENS FINAL'!Q78</f>
        <v>390147</v>
      </c>
      <c r="O78" s="91" t="str">
        <f>'PLANILHA DE ITENS FINAL'!R78</f>
        <v>PARAFUSO COM BUCHA NÁILON - Nº 6 COM ABA</v>
      </c>
      <c r="P78" s="90" t="str">
        <f>'PLANILHA DE ITENS FINAL'!S78</f>
        <v>PARAFUSO COM BUCHA NÁILON – Nº  6 COM ABA – ENCOSTO – FIXAÇÃO DE PAREDE</v>
      </c>
      <c r="Q78" s="90" t="str">
        <f>'PLANILHA DE ITENS FINAL'!T78</f>
        <v>UNID.</v>
      </c>
      <c r="R78" s="90"/>
      <c r="S78" s="91" t="str">
        <f>'PLANILHA DE ITENS FINAL'!V78</f>
        <v>K DE TH AGRA - ME</v>
      </c>
      <c r="T78" s="90" t="str">
        <f>'PLANILHA DE ITENS FINAL'!W78</f>
        <v>10463704/0001-54</v>
      </c>
      <c r="U78" s="41">
        <f>'PLANILHA DE ITENS FINAL'!X78</f>
        <v>0.26</v>
      </c>
      <c r="V78" s="91" t="str">
        <f>'PLANILHA DE ITENS FINAL'!Y78</f>
        <v>F. I. COMÉRCIO EM GERAL LTDA - EPP</v>
      </c>
      <c r="W78" s="90" t="str">
        <f>'PLANILHA DE ITENS FINAL'!Z78</f>
        <v>07999951/0001-65</v>
      </c>
      <c r="X78" s="41">
        <f>'PLANILHA DE ITENS FINAL'!AA78</f>
        <v>0.17</v>
      </c>
      <c r="Y78" s="91">
        <f>'PLANILHA DE ITENS FINAL'!AB78</f>
        <v>0</v>
      </c>
      <c r="Z78" s="90">
        <f>'PLANILHA DE ITENS FINAL'!AC78</f>
        <v>0</v>
      </c>
      <c r="AA78" s="41">
        <f>'PLANILHA DE ITENS FINAL'!AD78</f>
        <v>0</v>
      </c>
      <c r="AB78" s="41">
        <f>'PLANILHA DE ITENS FINAL'!AE78</f>
        <v>0.21500000000000002</v>
      </c>
    </row>
    <row r="79" spans="12:28" ht="12">
      <c r="L79" s="90" t="str">
        <f>'PLANILHA DE ITENS FINAL'!L79</f>
        <v>GRUPO 04</v>
      </c>
      <c r="M79" s="90">
        <f>'PLANILHA DE ITENS FINAL'!P79</f>
        <v>77</v>
      </c>
      <c r="N79" s="90">
        <f>'PLANILHA DE ITENS FINAL'!Q79</f>
        <v>340989</v>
      </c>
      <c r="O79" s="91" t="str">
        <f>'PLANILHA DE ITENS FINAL'!R79</f>
        <v>PARAFUSO COM BUCHA NÁILON - Nº 8 COM ABA</v>
      </c>
      <c r="P79" s="90" t="str">
        <f>'PLANILHA DE ITENS FINAL'!S79</f>
        <v>PARAFUSO, MATERIAL: LATÃO, CARACTERÍSTICAS ADICIONAIS: COM BUCHA S8, APLICAÇÃO: CONCRETO </v>
      </c>
      <c r="Q79" s="90" t="str">
        <f>'PLANILHA DE ITENS FINAL'!T79</f>
        <v>UNID.</v>
      </c>
      <c r="R79" s="90"/>
      <c r="S79" s="91" t="str">
        <f>'PLANILHA DE ITENS FINAL'!V79</f>
        <v>K DE TH AGRA - ME</v>
      </c>
      <c r="T79" s="90" t="str">
        <f>'PLANILHA DE ITENS FINAL'!W79</f>
        <v>10463704/0001-54</v>
      </c>
      <c r="U79" s="41">
        <f>'PLANILHA DE ITENS FINAL'!X79</f>
        <v>0.26</v>
      </c>
      <c r="V79" s="91" t="str">
        <f>'PLANILHA DE ITENS FINAL'!Y79</f>
        <v>BG COMERCIO E MATERIAIS EIRELI - ME</v>
      </c>
      <c r="W79" s="90" t="str">
        <f>'PLANILHA DE ITENS FINAL'!Z79</f>
        <v>24101048/0001-54</v>
      </c>
      <c r="X79" s="41">
        <f>'PLANILHA DE ITENS FINAL'!AA79</f>
        <v>0.31</v>
      </c>
      <c r="Y79" s="91">
        <f>'PLANILHA DE ITENS FINAL'!AB79</f>
        <v>0</v>
      </c>
      <c r="Z79" s="90">
        <f>'PLANILHA DE ITENS FINAL'!AC79</f>
        <v>0</v>
      </c>
      <c r="AA79" s="41">
        <f>'PLANILHA DE ITENS FINAL'!AD79</f>
        <v>0</v>
      </c>
      <c r="AB79" s="41">
        <f>'PLANILHA DE ITENS FINAL'!AE79</f>
        <v>0.28500000000000003</v>
      </c>
    </row>
    <row r="80" spans="12:28" ht="12">
      <c r="L80" s="90" t="str">
        <f>'PLANILHA DE ITENS FINAL'!L80</f>
        <v>GRUPO 04</v>
      </c>
      <c r="M80" s="90">
        <f>'PLANILHA DE ITENS FINAL'!P80</f>
        <v>78</v>
      </c>
      <c r="N80" s="90">
        <f>'PLANILHA DE ITENS FINAL'!Q80</f>
        <v>368684</v>
      </c>
      <c r="O80" s="91" t="str">
        <f>'PLANILHA DE ITENS FINAL'!R80</f>
        <v>PARAFUSO E PORCA GAIOLA</v>
      </c>
      <c r="P80" s="90" t="str">
        <f>'PLANILHA DE ITENS FINAL'!S80</f>
        <v>PARAFUSO COM BUCHA E PORCA, MATERIAL: AÇO SAE 1070, REFERÊNCIA BUCHA: 19 POLEGADAS, TIPO PORCA: GAIOLA, APLICAÇÃO: FIXAÇÃO DE ACESSÓRIOS E ATIVOS DO RACK, APRESENTAÇÃO: KIT (01 PORCA 01 PARAFUSO) </v>
      </c>
      <c r="Q80" s="90" t="str">
        <f>'PLANILHA DE ITENS FINAL'!T80</f>
        <v>UNID.</v>
      </c>
      <c r="R80" s="90"/>
      <c r="S80" s="91" t="str">
        <f>'PLANILHA DE ITENS FINAL'!V80</f>
        <v>PELSTER TECNOLOGIA LTDA - ME</v>
      </c>
      <c r="T80" s="90" t="str">
        <f>'PLANILHA DE ITENS FINAL'!W80</f>
        <v>21636077/0001-22</v>
      </c>
      <c r="U80" s="41">
        <f>'PLANILHA DE ITENS FINAL'!X80</f>
        <v>1</v>
      </c>
      <c r="V80" s="91" t="str">
        <f>'PLANILHA DE ITENS FINAL'!Y80</f>
        <v>RG COMERCIO E MATERIAIS EIRELI - ME</v>
      </c>
      <c r="W80" s="90" t="str">
        <f>'PLANILHA DE ITENS FINAL'!Z80</f>
        <v>19571002/0001-69</v>
      </c>
      <c r="X80" s="41">
        <f>'PLANILHA DE ITENS FINAL'!AA80</f>
        <v>0.59</v>
      </c>
      <c r="Y80" s="91">
        <f>'PLANILHA DE ITENS FINAL'!AB80</f>
        <v>0</v>
      </c>
      <c r="Z80" s="90">
        <f>'PLANILHA DE ITENS FINAL'!AC80</f>
        <v>0</v>
      </c>
      <c r="AA80" s="41">
        <f>'PLANILHA DE ITENS FINAL'!AD80</f>
        <v>0</v>
      </c>
      <c r="AB80" s="41">
        <f>'PLANILHA DE ITENS FINAL'!AE80</f>
        <v>0.7949999999999999</v>
      </c>
    </row>
    <row r="81" spans="12:28" ht="12">
      <c r="L81" s="90" t="str">
        <f>'PLANILHA DE ITENS FINAL'!L81</f>
        <v>GRUPO 04</v>
      </c>
      <c r="M81" s="90">
        <f>'PLANILHA DE ITENS FINAL'!P81</f>
        <v>79</v>
      </c>
      <c r="N81" s="90">
        <f>'PLANILHA DE ITENS FINAL'!Q81</f>
        <v>238192</v>
      </c>
      <c r="O81" s="91" t="str">
        <f>'PLANILHA DE ITENS FINAL'!R81</f>
        <v>PARAFUSO PARA VASO SANITÁRIO S10 (KIT COM DOIS)</v>
      </c>
      <c r="P81" s="90" t="str">
        <f>'PLANILHA DE ITENS FINAL'!S81</f>
        <v>KIT COM DOIS PARAFUSO PARA VASO SANITÁRIO S10, PARAFUSO DE LATÃO PARA FIXAÇÃO DE VASO SANITÁRIO OU LAVATÓRIO FORNECIDOS COM OS RESPECTIVOS COMPONENTES E BUCHAS PLASTICAS</v>
      </c>
      <c r="Q81" s="90" t="str">
        <f>'PLANILHA DE ITENS FINAL'!T81</f>
        <v>UNID.</v>
      </c>
      <c r="R81" s="90"/>
      <c r="S81" s="91" t="str">
        <f>'PLANILHA DE ITENS FINAL'!V81</f>
        <v>RM COMERCIO DE MERCADORIAS E MATERIAIS LTDA</v>
      </c>
      <c r="T81" s="90" t="str">
        <f>'PLANILHA DE ITENS FINAL'!W81</f>
        <v>20784313/0001-95</v>
      </c>
      <c r="U81" s="41">
        <f>'PLANILHA DE ITENS FINAL'!X81</f>
        <v>2.45</v>
      </c>
      <c r="V81" s="91" t="str">
        <f>'PLANILHA DE ITENS FINAL'!Y81</f>
        <v>J.J. VITALLI - ME</v>
      </c>
      <c r="W81" s="90" t="str">
        <f>'PLANILHA DE ITENS FINAL'!Z81</f>
        <v>08658622/0001-13</v>
      </c>
      <c r="X81" s="41">
        <f>'PLANILHA DE ITENS FINAL'!AA81</f>
        <v>4.98</v>
      </c>
      <c r="Y81" s="91" t="str">
        <f>'PLANILHA DE ITENS FINAL'!AB81</f>
        <v>BORTOLAS MATERIAIS PARA CONSTRUÇÃO LTDA</v>
      </c>
      <c r="Z81" s="90" t="str">
        <f>'PLANILHA DE ITENS FINAL'!AC81</f>
        <v>01070459/0001-24</v>
      </c>
      <c r="AA81" s="41">
        <f>'PLANILHA DE ITENS FINAL'!AD81</f>
        <v>2.5</v>
      </c>
      <c r="AB81" s="41">
        <f>'PLANILHA DE ITENS FINAL'!AE81</f>
        <v>3.31</v>
      </c>
    </row>
    <row r="82" spans="12:28" ht="12">
      <c r="L82" s="90" t="str">
        <f>'PLANILHA DE ITENS FINAL'!L82</f>
        <v>GRUPO 04</v>
      </c>
      <c r="M82" s="90">
        <f>'PLANILHA DE ITENS FINAL'!P82</f>
        <v>80</v>
      </c>
      <c r="N82" s="90">
        <f>'PLANILHA DE ITENS FINAL'!Q82</f>
        <v>457726</v>
      </c>
      <c r="O82" s="91" t="str">
        <f>'PLANILHA DE ITENS FINAL'!R82</f>
        <v>PARAFUSO SEXTAVADO 10MM (KIT COM DOIS)</v>
      </c>
      <c r="P82" s="90" t="str">
        <f>'PLANILHA DE ITENS FINAL'!S82</f>
        <v>PARAFUSO AUTO ATARRAXANTE SEXTAVADO FLANGEADO, BITOLA - 10MM DE DIAMETRO COM BUCHAS PARA UTILIZACAO EM TIJOLO BAIANO</v>
      </c>
      <c r="Q82" s="90" t="str">
        <f>'PLANILHA DE ITENS FINAL'!T82</f>
        <v>PCT C/ 2</v>
      </c>
      <c r="R82" s="90"/>
      <c r="S82" s="91" t="str">
        <f>'PLANILHA DE ITENS FINAL'!V82</f>
        <v>ELITE MATERIAIS DE CONSTRUÇÃO LTDA</v>
      </c>
      <c r="T82" s="90" t="str">
        <f>'PLANILHA DE ITENS FINAL'!W82</f>
        <v>07250898/0001-03</v>
      </c>
      <c r="U82" s="41">
        <f>'PLANILHA DE ITENS FINAL'!X82</f>
        <v>0.34</v>
      </c>
      <c r="V82" s="91" t="str">
        <f>'PLANILHA DE ITENS FINAL'!Y82</f>
        <v>MARTINS COMERCIO DE MATERIAIS DE CONSTRUÇÃO LTDA</v>
      </c>
      <c r="W82" s="90" t="str">
        <f>'PLANILHA DE ITENS FINAL'!Z82</f>
        <v>04214268/0001-87</v>
      </c>
      <c r="X82" s="41">
        <f>'PLANILHA DE ITENS FINAL'!AA82</f>
        <v>0.72</v>
      </c>
      <c r="Y82" s="91" t="str">
        <f>'PLANILHA DE ITENS FINAL'!AB82</f>
        <v>C SANTOS MATERIAIS DE CONSTRUÇÃO LTDA - EPP</v>
      </c>
      <c r="Z82" s="90" t="str">
        <f>'PLANILHA DE ITENS FINAL'!AC82</f>
        <v>27877398/0001-03</v>
      </c>
      <c r="AA82" s="41">
        <f>'PLANILHA DE ITENS FINAL'!AD82</f>
        <v>0.4</v>
      </c>
      <c r="AB82" s="41">
        <f>'PLANILHA DE ITENS FINAL'!AE82</f>
        <v>0.48666666666666664</v>
      </c>
    </row>
    <row r="83" spans="12:28" ht="12">
      <c r="L83" s="90" t="str">
        <f>'PLANILHA DE ITENS FINAL'!L83</f>
        <v>GRUPO 04</v>
      </c>
      <c r="M83" s="90">
        <f>'PLANILHA DE ITENS FINAL'!P83</f>
        <v>81</v>
      </c>
      <c r="N83" s="90">
        <f>'PLANILHA DE ITENS FINAL'!Q83</f>
        <v>454319</v>
      </c>
      <c r="O83" s="91" t="str">
        <f>'PLANILHA DE ITENS FINAL'!R83</f>
        <v>PARAFUSO SEXTAVADO 8MM</v>
      </c>
      <c r="P83" s="90" t="str">
        <f>'PLANILHA DE ITENS FINAL'!S83</f>
        <v>PARAFUSO AUTO ATARRAXANTE SEXTAVADO FLANGEADO, BITOLA - 8MM DE DIAMETRO COM BUCHA PARA UTILIZACAO EM TIJOLO BAIANO</v>
      </c>
      <c r="Q83" s="90" t="str">
        <f>'PLANILHA DE ITENS FINAL'!T83</f>
        <v>PCT C/ 2</v>
      </c>
      <c r="R83" s="90"/>
      <c r="S83" s="91" t="str">
        <f>'PLANILHA DE ITENS FINAL'!V83</f>
        <v>C SANTOS MATERIAIS DE CONSTRUÇÃO LTDA - EPP</v>
      </c>
      <c r="T83" s="90" t="str">
        <f>'PLANILHA DE ITENS FINAL'!W83</f>
        <v>27877398/0001-03</v>
      </c>
      <c r="U83" s="41">
        <f>'PLANILHA DE ITENS FINAL'!X83</f>
        <v>0.4</v>
      </c>
      <c r="V83" s="91" t="str">
        <f>'PLANILHA DE ITENS FINAL'!Y83</f>
        <v>NOVA LAJES COMERCIAL EIRELI</v>
      </c>
      <c r="W83" s="90" t="str">
        <f>'PLANILHA DE ITENS FINAL'!Z83</f>
        <v>31292900/0001-83</v>
      </c>
      <c r="X83" s="41">
        <f>'PLANILHA DE ITENS FINAL'!AA83</f>
        <v>0.55</v>
      </c>
      <c r="Y83" s="91">
        <f>'PLANILHA DE ITENS FINAL'!AB83</f>
        <v>0</v>
      </c>
      <c r="Z83" s="90">
        <f>'PLANILHA DE ITENS FINAL'!AC83</f>
        <v>0</v>
      </c>
      <c r="AA83" s="41">
        <f>'PLANILHA DE ITENS FINAL'!AD83</f>
        <v>0</v>
      </c>
      <c r="AB83" s="41">
        <f>'PLANILHA DE ITENS FINAL'!AE83</f>
        <v>0.47500000000000003</v>
      </c>
    </row>
    <row r="84" spans="12:28" ht="12">
      <c r="L84" s="90" t="str">
        <f>'PLANILHA DE ITENS FINAL'!L84</f>
        <v>GRUPO 07</v>
      </c>
      <c r="M84" s="90">
        <f>'PLANILHA DE ITENS FINAL'!P84</f>
        <v>82</v>
      </c>
      <c r="N84" s="90">
        <f>'PLANILHA DE ITENS FINAL'!Q84</f>
        <v>245384</v>
      </c>
      <c r="O84" s="91" t="str">
        <f>'PLANILHA DE ITENS FINAL'!R84</f>
        <v>PASSA FIO 20M</v>
      </c>
      <c r="P84" s="90" t="str">
        <f>'PLANILHA DE ITENS FINAL'!S84</f>
        <v>PASSA FIO, NAILON, 20 M, PASSAR FIO, EM GERAL, PELO CONDUITE</v>
      </c>
      <c r="Q84" s="90" t="str">
        <f>'PLANILHA DE ITENS FINAL'!T84</f>
        <v>UNID.</v>
      </c>
      <c r="R84" s="90"/>
      <c r="S84" s="91" t="str">
        <f>'PLANILHA DE ITENS FINAL'!V84</f>
        <v>MICRO DO BRASIL LTDA - ME</v>
      </c>
      <c r="T84" s="90" t="str">
        <f>'PLANILHA DE ITENS FINAL'!W84</f>
        <v>06298746/0001-00</v>
      </c>
      <c r="U84" s="41">
        <f>'PLANILHA DE ITENS FINAL'!X84</f>
        <v>22.15</v>
      </c>
      <c r="V84" s="91" t="str">
        <f>'PLANILHA DE ITENS FINAL'!Y84</f>
        <v>LC COMERCIO E SERVIÇOS LTDA - ME</v>
      </c>
      <c r="W84" s="90" t="str">
        <f>'PLANILHA DE ITENS FINAL'!Z84</f>
        <v>07689841/0001-05</v>
      </c>
      <c r="X84" s="41">
        <f>'PLANILHA DE ITENS FINAL'!AA84</f>
        <v>28.85</v>
      </c>
      <c r="Y84" s="91" t="str">
        <f>'PLANILHA DE ITENS FINAL'!AB84</f>
        <v>ARIADNER DA SILVA MESSIAS</v>
      </c>
      <c r="Z84" s="90" t="str">
        <f>'PLANILHA DE ITENS FINAL'!AC84</f>
        <v>27204689/0001-22</v>
      </c>
      <c r="AA84" s="41">
        <f>'PLANILHA DE ITENS FINAL'!AD84</f>
        <v>29.31</v>
      </c>
      <c r="AB84" s="41">
        <f>'PLANILHA DE ITENS FINAL'!AE84</f>
        <v>26.77</v>
      </c>
    </row>
    <row r="85" spans="12:28" ht="12">
      <c r="L85" s="90" t="str">
        <f>'PLANILHA DE ITENS FINAL'!L85</f>
        <v>GRUPO 06</v>
      </c>
      <c r="M85" s="90">
        <f>'PLANILHA DE ITENS FINAL'!P85</f>
        <v>83</v>
      </c>
      <c r="N85" s="90">
        <f>'PLANILHA DE ITENS FINAL'!Q85</f>
        <v>271309</v>
      </c>
      <c r="O85" s="91" t="str">
        <f>'PLANILHA DE ITENS FINAL'!R85</f>
        <v>PEDESTAL ZEBRADO</v>
      </c>
      <c r="P85" s="90" t="str">
        <f>'PLANILHA DE ITENS FINAL'!S85</f>
        <v>PEDESTAL IDENTIFICADOR, REDONDO, PRETO E AMARELO (ZEBRADO), 5KG, 90CM, PVC, SINALIZAÇÃO VIÁRIA</v>
      </c>
      <c r="Q85" s="90" t="str">
        <f>'PLANILHA DE ITENS FINAL'!T85</f>
        <v>UNID.</v>
      </c>
      <c r="R85" s="90"/>
      <c r="S85" s="91" t="str">
        <f>'PLANILHA DE ITENS FINAL'!V85</f>
        <v>MANOEL CASSIO DE SOUZA GUEDES - ME</v>
      </c>
      <c r="T85" s="90" t="str">
        <f>'PLANILHA DE ITENS FINAL'!W85</f>
        <v>07266260/0001-52</v>
      </c>
      <c r="U85" s="41">
        <f>'PLANILHA DE ITENS FINAL'!X85</f>
        <v>19</v>
      </c>
      <c r="V85" s="91" t="str">
        <f>'PLANILHA DE ITENS FINAL'!Y85</f>
        <v>SUL.COM ATACADO E VAREJO LTDA - EPP</v>
      </c>
      <c r="W85" s="90" t="str">
        <f>'PLANILHA DE ITENS FINAL'!Z85</f>
        <v>26469541/0001-57</v>
      </c>
      <c r="X85" s="41">
        <f>'PLANILHA DE ITENS FINAL'!AA85</f>
        <v>20.15</v>
      </c>
      <c r="Y85" s="91" t="str">
        <f>'PLANILHA DE ITENS FINAL'!AB85</f>
        <v>EXTINCOM DO BRASIL - COM. E MAN. DE EXTINTORES</v>
      </c>
      <c r="Z85" s="90" t="str">
        <f>'PLANILHA DE ITENS FINAL'!AC85</f>
        <v>19320823/0001-22</v>
      </c>
      <c r="AA85" s="41">
        <f>'PLANILHA DE ITENS FINAL'!AD85</f>
        <v>19.68</v>
      </c>
      <c r="AB85" s="41">
        <f>'PLANILHA DE ITENS FINAL'!AE85</f>
        <v>19.61</v>
      </c>
    </row>
    <row r="86" spans="12:28" ht="12">
      <c r="L86" s="90" t="str">
        <f>'PLANILHA DE ITENS FINAL'!L86</f>
        <v>GRUPO 04</v>
      </c>
      <c r="M86" s="90">
        <f>'PLANILHA DE ITENS FINAL'!P86</f>
        <v>84</v>
      </c>
      <c r="N86" s="90">
        <f>'PLANILHA DE ITENS FINAL'!Q86</f>
        <v>315885</v>
      </c>
      <c r="O86" s="91" t="str">
        <f>'PLANILHA DE ITENS FINAL'!R86</f>
        <v>PORCA SEXTAVADA 3/8 POLEGADAS – pacote com 100</v>
      </c>
      <c r="P86" s="90" t="str">
        <f>'PLANILHA DE ITENS FINAL'!S86</f>
        <v>PORCA SEXTAVADA 3/8 POLEGADAS ROSCA WW (PARA ELETROCALHA)</v>
      </c>
      <c r="Q86" s="90" t="str">
        <f>'PLANILHA DE ITENS FINAL'!T86</f>
        <v>PCT C/ 100</v>
      </c>
      <c r="R86" s="90"/>
      <c r="S86" s="91" t="str">
        <f>'PLANILHA DE ITENS FINAL'!V86</f>
        <v>JOAO FRANCISCO DUARTE - ME</v>
      </c>
      <c r="T86" s="90" t="str">
        <f>'PLANILHA DE ITENS FINAL'!W86</f>
        <v>13322188/0001-36</v>
      </c>
      <c r="U86" s="41">
        <f>'PLANILHA DE ITENS FINAL'!X86</f>
        <v>16</v>
      </c>
      <c r="V86" s="91" t="str">
        <f>'PLANILHA DE ITENS FINAL'!Y86</f>
        <v>EXTRA</v>
      </c>
      <c r="W86" s="90" t="str">
        <f>'PLANILHA DE ITENS FINAL'!Z86</f>
        <v>33041260/0652-90</v>
      </c>
      <c r="X86" s="41">
        <f>'PLANILHA DE ITENS FINAL'!AA86</f>
        <v>19.9</v>
      </c>
      <c r="Y86" s="91" t="str">
        <f>'PLANILHA DE ITENS FINAL'!AB86</f>
        <v>CASAS BAHIA</v>
      </c>
      <c r="Z86" s="90" t="str">
        <f>'PLANILHA DE ITENS FINAL'!AC86</f>
        <v>33041260/0652-90</v>
      </c>
      <c r="AA86" s="41">
        <f>'PLANILHA DE ITENS FINAL'!AD86</f>
        <v>19.9</v>
      </c>
      <c r="AB86" s="41">
        <f>'PLANILHA DE ITENS FINAL'!AE86</f>
        <v>18.599999999999998</v>
      </c>
    </row>
    <row r="87" spans="12:28" ht="12">
      <c r="L87" s="90" t="str">
        <f>'PLANILHA DE ITENS FINAL'!L87</f>
        <v>GRUPO 01</v>
      </c>
      <c r="M87" s="90">
        <f>'PLANILHA DE ITENS FINAL'!P87</f>
        <v>85</v>
      </c>
      <c r="N87" s="90">
        <f>'PLANILHA DE ITENS FINAL'!Q87</f>
        <v>232998</v>
      </c>
      <c r="O87" s="91" t="str">
        <f>'PLANILHA DE ITENS FINAL'!R87</f>
        <v>PREGO 18X27 – pacote com 1 kilo</v>
      </c>
      <c r="P87" s="90" t="str">
        <f>'PLANILHA DE ITENS FINAL'!S87</f>
        <v>PREGO COM CABEÇA, ARAME PARA PREGO, CONICA AXADREZADA, LISO, DIAMANTE, POLIDO, 18 X 27</v>
      </c>
      <c r="Q87" s="90" t="str">
        <f>'PLANILHA DE ITENS FINAL'!T87</f>
        <v>PCT C/ 1 KG</v>
      </c>
      <c r="R87" s="90"/>
      <c r="S87" s="91" t="str">
        <f>'PLANILHA DE ITENS FINAL'!V87</f>
        <v>FX COMERCIO E DISTRIBUIDORA EIRELI</v>
      </c>
      <c r="T87" s="90" t="str">
        <f>'PLANILHA DE ITENS FINAL'!W87</f>
        <v>13857945/0001-76</v>
      </c>
      <c r="U87" s="41">
        <f>'PLANILHA DE ITENS FINAL'!X87</f>
        <v>8.86</v>
      </c>
      <c r="V87" s="91" t="str">
        <f>'PLANILHA DE ITENS FINAL'!Y87</f>
        <v>COMERCIO DE MATERIAIS DE CONSTRUÇOES LTDA</v>
      </c>
      <c r="W87" s="90" t="str">
        <f>'PLANILHA DE ITENS FINAL'!Z87</f>
        <v>21875005/0001-38</v>
      </c>
      <c r="X87" s="41">
        <f>'PLANILHA DE ITENS FINAL'!AA87</f>
        <v>10.17</v>
      </c>
      <c r="Y87" s="91">
        <f>'PLANILHA DE ITENS FINAL'!AB87</f>
        <v>0</v>
      </c>
      <c r="Z87" s="90">
        <f>'PLANILHA DE ITENS FINAL'!AC87</f>
        <v>0</v>
      </c>
      <c r="AA87" s="41">
        <f>'PLANILHA DE ITENS FINAL'!AD87</f>
        <v>0</v>
      </c>
      <c r="AB87" s="41">
        <f>'PLANILHA DE ITENS FINAL'!AE87</f>
        <v>9.515</v>
      </c>
    </row>
    <row r="88" spans="12:28" ht="12">
      <c r="L88" s="90" t="str">
        <f>'PLANILHA DE ITENS FINAL'!L88</f>
        <v>GRUPO 04</v>
      </c>
      <c r="M88" s="90">
        <f>'PLANILHA DE ITENS FINAL'!P88</f>
        <v>86</v>
      </c>
      <c r="N88" s="90">
        <f>'PLANILHA DE ITENS FINAL'!Q88</f>
        <v>265851</v>
      </c>
      <c r="O88" s="91" t="str">
        <f>'PLANILHA DE ITENS FINAL'!R88</f>
        <v>REBITE POP 1"  (1 x 1/8) - pacote com 1000</v>
      </c>
      <c r="P88" s="90" t="str">
        <f>'PLANILHA DE ITENS FINAL'!S88</f>
        <v>REBITE POP, MATERIAL ALUMINIO, TIPO COMUM, DIAMETRO CORPO 1/8 POL, COMPRIMENTO 1 POL, TIPO CABEÇA ABAULADA</v>
      </c>
      <c r="Q88" s="90" t="str">
        <f>'PLANILHA DE ITENS FINAL'!T88</f>
        <v>PCT C/ 1000</v>
      </c>
      <c r="R88" s="90"/>
      <c r="S88" s="91" t="str">
        <f>'PLANILHA DE ITENS FINAL'!V88</f>
        <v>CICERO THIAGO GERONIMO FREIRE</v>
      </c>
      <c r="T88" s="90" t="str">
        <f>'PLANILHA DE ITENS FINAL'!W88</f>
        <v>14989973//0001-00</v>
      </c>
      <c r="U88" s="41">
        <f>'PLANILHA DE ITENS FINAL'!X88</f>
        <v>80</v>
      </c>
      <c r="V88" s="91" t="str">
        <f>'PLANILHA DE ITENS FINAL'!Y88</f>
        <v>K DE T H AGRA-ME</v>
      </c>
      <c r="W88" s="90" t="str">
        <f>'PLANILHA DE ITENS FINAL'!Z88</f>
        <v>10463704/0001-54</v>
      </c>
      <c r="X88" s="41">
        <f>'PLANILHA DE ITENS FINAL'!AA88</f>
        <v>75.51</v>
      </c>
      <c r="Y88" s="91" t="str">
        <f>'PLANILHA DE ITENS FINAL'!AB88</f>
        <v>CICERO THIAGO GERONIMO FREIRE</v>
      </c>
      <c r="Z88" s="90" t="str">
        <f>'PLANILHA DE ITENS FINAL'!AC88</f>
        <v>14989973/0001-00</v>
      </c>
      <c r="AA88" s="41">
        <f>'PLANILHA DE ITENS FINAL'!AD88</f>
        <v>100</v>
      </c>
      <c r="AB88" s="41">
        <f>'PLANILHA DE ITENS FINAL'!AE88</f>
        <v>85.17</v>
      </c>
    </row>
    <row r="89" spans="12:28" ht="12">
      <c r="L89" s="90" t="str">
        <f>'PLANILHA DE ITENS FINAL'!L89</f>
        <v>GRUPO 04</v>
      </c>
      <c r="M89" s="90">
        <f>'PLANILHA DE ITENS FINAL'!P89</f>
        <v>87</v>
      </c>
      <c r="N89" s="90">
        <f>'PLANILHA DE ITENS FINAL'!Q89</f>
        <v>265848</v>
      </c>
      <c r="O89" s="91" t="str">
        <f>'PLANILHA DE ITENS FINAL'!R89</f>
        <v>REBITE POP 1/2" ( 1/2 X 1/8) pacote com 100</v>
      </c>
      <c r="P89" s="90" t="str">
        <f>'PLANILHA DE ITENS FINAL'!S89</f>
        <v>REBITE POP, MATERIAL ALUMINIO, TIPO COMUM, DIAMETRO CORPO 1/8 POL, COMPRIMENTO 1/2 POL, TIPO CABEÇA ABAULADA</v>
      </c>
      <c r="Q89" s="90" t="str">
        <f>'PLANILHA DE ITENS FINAL'!T89</f>
        <v>PCT C/100</v>
      </c>
      <c r="R89" s="90"/>
      <c r="S89" s="91" t="str">
        <f>'PLANILHA DE ITENS FINAL'!V89</f>
        <v>RM COMERCIO DE MERCADORIAS E MATERIAIS LTDA</v>
      </c>
      <c r="T89" s="90" t="str">
        <f>'PLANILHA DE ITENS FINAL'!W89</f>
        <v>20784313/0001-95</v>
      </c>
      <c r="U89" s="41">
        <f>'PLANILHA DE ITENS FINAL'!X89</f>
        <v>48.95</v>
      </c>
      <c r="V89" s="91" t="str">
        <f>'PLANILHA DE ITENS FINAL'!Y89</f>
        <v>DT MATERIAL DE CONSTRUÇÃO EIRELI - ME</v>
      </c>
      <c r="W89" s="90" t="str">
        <f>'PLANILHA DE ITENS FINAL'!Z89</f>
        <v>22193764/0001-83</v>
      </c>
      <c r="X89" s="41">
        <f>'PLANILHA DE ITENS FINAL'!AA89</f>
        <v>44.44</v>
      </c>
      <c r="Y89" s="91">
        <f>'PLANILHA DE ITENS FINAL'!AB89</f>
        <v>0</v>
      </c>
      <c r="Z89" s="90">
        <f>'PLANILHA DE ITENS FINAL'!AC89</f>
        <v>0</v>
      </c>
      <c r="AA89" s="41">
        <f>'PLANILHA DE ITENS FINAL'!AD89</f>
        <v>0</v>
      </c>
      <c r="AB89" s="41">
        <f>'PLANILHA DE ITENS FINAL'!AE89</f>
        <v>46.695</v>
      </c>
    </row>
    <row r="90" spans="12:28" ht="12">
      <c r="L90" s="90" t="str">
        <f>'PLANILHA DE ITENS FINAL'!L90</f>
        <v>GRUPO 04</v>
      </c>
      <c r="M90" s="90">
        <f>'PLANILHA DE ITENS FINAL'!P90</f>
        <v>88</v>
      </c>
      <c r="N90" s="90">
        <f>'PLANILHA DE ITENS FINAL'!Q90</f>
        <v>265849</v>
      </c>
      <c r="O90" s="91" t="str">
        <f>'PLANILHA DE ITENS FINAL'!R90</f>
        <v>REBITE POP 1/4" (1/4 X 1/8) pacote com 100</v>
      </c>
      <c r="P90" s="90" t="str">
        <f>'PLANILHA DE ITENS FINAL'!S90</f>
        <v>REBITE POP, MATERIAL ALUMINIO, TIPO COMUM, DIAMETRO CORPO 1/8 POL, COMPRIMENTO 1/4 POL, TIPO CABEÇA ABAULADA</v>
      </c>
      <c r="Q90" s="90" t="str">
        <f>'PLANILHA DE ITENS FINAL'!T90</f>
        <v>PCT C/100</v>
      </c>
      <c r="R90" s="90"/>
      <c r="S90" s="91" t="str">
        <f>'PLANILHA DE ITENS FINAL'!V90</f>
        <v>DT MATERIAL DE CONSTRUÇÃO EIRELI - ME</v>
      </c>
      <c r="T90" s="90" t="str">
        <f>'PLANILHA DE ITENS FINAL'!W90</f>
        <v>22193764/0001-83</v>
      </c>
      <c r="U90" s="41">
        <f>'PLANILHA DE ITENS FINAL'!X90</f>
        <v>44.44</v>
      </c>
      <c r="V90" s="91" t="str">
        <f>'PLANILHA DE ITENS FINAL'!Y90</f>
        <v>REAL CENTER MATERIAIS DE CONSTRUÇÃO LTDA - EPP</v>
      </c>
      <c r="W90" s="90" t="str">
        <f>'PLANILHA DE ITENS FINAL'!Z90</f>
        <v>15658667/0001-53</v>
      </c>
      <c r="X90" s="41">
        <f>'PLANILHA DE ITENS FINAL'!AA90</f>
        <v>29.14</v>
      </c>
      <c r="Y90" s="91" t="str">
        <f>'PLANILHA DE ITENS FINAL'!AB90</f>
        <v>RM COMERCIO DE MERCADORIAS E MATERIAIS LTDA</v>
      </c>
      <c r="Z90" s="90" t="str">
        <f>'PLANILHA DE ITENS FINAL'!AC90</f>
        <v>20784313/0001-95</v>
      </c>
      <c r="AA90" s="41">
        <f>'PLANILHA DE ITENS FINAL'!AD90</f>
        <v>48.95</v>
      </c>
      <c r="AB90" s="41">
        <f>'PLANILHA DE ITENS FINAL'!AE90</f>
        <v>40.843333333333334</v>
      </c>
    </row>
    <row r="91" spans="12:28" ht="12">
      <c r="L91" s="90" t="str">
        <f>'PLANILHA DE ITENS FINAL'!L91</f>
        <v>GRUPO 01</v>
      </c>
      <c r="M91" s="90">
        <f>'PLANILHA DE ITENS FINAL'!P91</f>
        <v>89</v>
      </c>
      <c r="N91" s="90">
        <f>'PLANILHA DE ITENS FINAL'!Q91</f>
        <v>226352</v>
      </c>
      <c r="O91" s="91" t="str">
        <f>'PLANILHA DE ITENS FINAL'!R91</f>
        <v>REGISTRO DE GAVETA  3/4"</v>
      </c>
      <c r="P91" s="90" t="str">
        <f>'PLANILHA DE ITENS FINAL'!S91</f>
        <v>REGISTRO GAVETA, TIPO MANUAL, BITOLA 3/4, MATERIAL METAL, ACABAMENTO SUPERFICIAL CROMADO</v>
      </c>
      <c r="Q91" s="90" t="str">
        <f>'PLANILHA DE ITENS FINAL'!T91</f>
        <v>UNID.</v>
      </c>
      <c r="R91" s="90"/>
      <c r="S91" s="91" t="str">
        <f>'PLANILHA DE ITENS FINAL'!V91</f>
        <v>ITACA EIRELI - ME</v>
      </c>
      <c r="T91" s="90" t="str">
        <f>'PLANILHA DE ITENS FINAL'!W91</f>
        <v>24845457/0001-65</v>
      </c>
      <c r="U91" s="41">
        <f>'PLANILHA DE ITENS FINAL'!X91</f>
        <v>23.95</v>
      </c>
      <c r="V91" s="91" t="str">
        <f>'PLANILHA DE ITENS FINAL'!Y91</f>
        <v>ITACA EIRELI - ME</v>
      </c>
      <c r="W91" s="90" t="str">
        <f>'PLANILHA DE ITENS FINAL'!Z91</f>
        <v>24845457/0001-65</v>
      </c>
      <c r="X91" s="41">
        <f>'PLANILHA DE ITENS FINAL'!AA91</f>
        <v>25.39</v>
      </c>
      <c r="Y91" s="91" t="str">
        <f>'PLANILHA DE ITENS FINAL'!AB91</f>
        <v>DEPOSITO DO FERNANDO LTDA - ME</v>
      </c>
      <c r="Z91" s="90" t="str">
        <f>'PLANILHA DE ITENS FINAL'!AC91</f>
        <v>71081079/0001-70</v>
      </c>
      <c r="AA91" s="41">
        <f>'PLANILHA DE ITENS FINAL'!AD91</f>
        <v>29</v>
      </c>
      <c r="AB91" s="41">
        <f>'PLANILHA DE ITENS FINAL'!AE91</f>
        <v>26.113333333333333</v>
      </c>
    </row>
    <row r="92" spans="12:28" ht="12">
      <c r="L92" s="90" t="str">
        <f>'PLANILHA DE ITENS FINAL'!L92</f>
        <v>GRUPO 01</v>
      </c>
      <c r="M92" s="90">
        <f>'PLANILHA DE ITENS FINAL'!P92</f>
        <v>90</v>
      </c>
      <c r="N92" s="90">
        <f>'PLANILHA DE ITENS FINAL'!Q92</f>
        <v>226353</v>
      </c>
      <c r="O92" s="91" t="str">
        <f>'PLANILHA DE ITENS FINAL'!R92</f>
        <v>REGISTRO DE GAVETA 1"</v>
      </c>
      <c r="P92" s="90" t="str">
        <f>'PLANILHA DE ITENS FINAL'!S92</f>
        <v>REGISTRO GAVETA, TIPO MANUAL, BITOLA 1, MATERIAL METAL, ACABAMENTO SUPERFICIAL CROMADO</v>
      </c>
      <c r="Q92" s="90" t="str">
        <f>'PLANILHA DE ITENS FINAL'!T92</f>
        <v>UNID.</v>
      </c>
      <c r="R92" s="90"/>
      <c r="S92" s="91" t="str">
        <f>'PLANILHA DE ITENS FINAL'!V92</f>
        <v>LICITARE PRODUTOS, MATERIAIS E SERVIÇOS LTDA</v>
      </c>
      <c r="T92" s="90" t="str">
        <f>'PLANILHA DE ITENS FINAL'!W92</f>
        <v>18641075/0001-17</v>
      </c>
      <c r="U92" s="41">
        <f>'PLANILHA DE ITENS FINAL'!X92</f>
        <v>49.98</v>
      </c>
      <c r="V92" s="91" t="str">
        <f>'PLANILHA DE ITENS FINAL'!Y92</f>
        <v>LICITARE PRODUTOS, MATERIAIS E SERVIÇOS LTDA</v>
      </c>
      <c r="W92" s="90" t="str">
        <f>'PLANILHA DE ITENS FINAL'!Z92</f>
        <v>18641075/0001-17</v>
      </c>
      <c r="X92" s="41">
        <f>'PLANILHA DE ITENS FINAL'!AA92</f>
        <v>43.19</v>
      </c>
      <c r="Y92" s="91" t="str">
        <f>'PLANILHA DE ITENS FINAL'!AB92</f>
        <v>LICITARE PRODUTOS, MATERIAIS E SERVIÇOS LTDA</v>
      </c>
      <c r="Z92" s="90" t="str">
        <f>'PLANILHA DE ITENS FINAL'!AC92</f>
        <v>18641075/0001-17</v>
      </c>
      <c r="AA92" s="41">
        <f>'PLANILHA DE ITENS FINAL'!AD92</f>
        <v>46.75</v>
      </c>
      <c r="AB92" s="41">
        <f>'PLANILHA DE ITENS FINAL'!AE92</f>
        <v>46.63999999999999</v>
      </c>
    </row>
    <row r="93" spans="12:28" ht="12">
      <c r="L93" s="90" t="str">
        <f>'PLANILHA DE ITENS FINAL'!L93</f>
        <v>GRUPO 01</v>
      </c>
      <c r="M93" s="90">
        <f>'PLANILHA DE ITENS FINAL'!P93</f>
        <v>91</v>
      </c>
      <c r="N93" s="90">
        <f>'PLANILHA DE ITENS FINAL'!Q93</f>
        <v>233458</v>
      </c>
      <c r="O93" s="91" t="str">
        <f>'PLANILHA DE ITENS FINAL'!R93</f>
        <v>REGISTRO DE PRESSÃO 3/4"</v>
      </c>
      <c r="P93" s="90" t="str">
        <f>'PLANILHA DE ITENS FINAL'!S93</f>
        <v>REGISTRO PRESSÃO, MATERIAL BRONZE FUNDIDO, DIÂMETRO 3/4, TIPO MANUAL, CARACTERÍSTICAS ADICIONAIS CASTELO COM ROSCA PARA FIXAÇÃO DE ACABAMENTO</v>
      </c>
      <c r="Q93" s="90" t="str">
        <f>'PLANILHA DE ITENS FINAL'!T93</f>
        <v>UNID.</v>
      </c>
      <c r="R93" s="90"/>
      <c r="S93" s="91" t="str">
        <f>'PLANILHA DE ITENS FINAL'!V93</f>
        <v>COMERCIAL VANGUARDEIRA EIRELI - ME</v>
      </c>
      <c r="T93" s="90" t="str">
        <f>'PLANILHA DE ITENS FINAL'!W93</f>
        <v>10942831/0001-36</v>
      </c>
      <c r="U93" s="41">
        <f>'PLANILHA DE ITENS FINAL'!X93</f>
        <v>25.37</v>
      </c>
      <c r="V93" s="91" t="str">
        <f>'PLANILHA DE ITENS FINAL'!Y93</f>
        <v>DAVOP COMERCIAL LTDA - EPP</v>
      </c>
      <c r="W93" s="90" t="str">
        <f>'PLANILHA DE ITENS FINAL'!Z93</f>
        <v>04463413/0001-63</v>
      </c>
      <c r="X93" s="41">
        <f>'PLANILHA DE ITENS FINAL'!AA93</f>
        <v>21.38</v>
      </c>
      <c r="Y93" s="91" t="str">
        <f>'PLANILHA DE ITENS FINAL'!AB93</f>
        <v>LOJAS AMERICANAS</v>
      </c>
      <c r="Z93" s="90" t="str">
        <f>'PLANILHA DE ITENS FINAL'!AC93</f>
        <v>000776574/0006-60</v>
      </c>
      <c r="AA93" s="41">
        <f>'PLANILHA DE ITENS FINAL'!AD93</f>
        <v>29.9</v>
      </c>
      <c r="AB93" s="41">
        <f>'PLANILHA DE ITENS FINAL'!AE93</f>
        <v>25.55</v>
      </c>
    </row>
    <row r="94" spans="12:28" ht="12">
      <c r="L94" s="90" t="str">
        <f>'PLANILHA DE ITENS FINAL'!L94</f>
        <v>GRUPO 01</v>
      </c>
      <c r="M94" s="90">
        <f>'PLANILHA DE ITENS FINAL'!P94</f>
        <v>92</v>
      </c>
      <c r="N94" s="90">
        <f>'PLANILHA DE ITENS FINAL'!Q94</f>
        <v>317272</v>
      </c>
      <c r="O94" s="91" t="str">
        <f>'PLANILHA DE ITENS FINAL'!R94</f>
        <v>REPARO PARA CAIXA ACOPLADA</v>
      </c>
      <c r="P94" s="90" t="str">
        <f>'PLANILHA DE ITENS FINAL'!S94</f>
        <v>KIT REPARO PARA CAIXA ACOPLADA SIMILAR MODELO DECA IZY</v>
      </c>
      <c r="Q94" s="90" t="str">
        <f>'PLANILHA DE ITENS FINAL'!T94</f>
        <v>CONJUNTO</v>
      </c>
      <c r="R94" s="90"/>
      <c r="S94" s="91" t="str">
        <f>'PLANILHA DE ITENS FINAL'!V94</f>
        <v>IMPERIO FC COMERCIO DE MATERIAIS E SERVIÇOS EIRELI</v>
      </c>
      <c r="T94" s="90" t="str">
        <f>'PLANILHA DE ITENS FINAL'!W94</f>
        <v>24330719/0001-59</v>
      </c>
      <c r="U94" s="41">
        <f>'PLANILHA DE ITENS FINAL'!X94</f>
        <v>45.19</v>
      </c>
      <c r="V94" s="91" t="str">
        <f>'PLANILHA DE ITENS FINAL'!Y94</f>
        <v>LEMA COMERCIO E SERVIÇOS LTDA - ME</v>
      </c>
      <c r="W94" s="90" t="str">
        <f>'PLANILHA DE ITENS FINAL'!Z94</f>
        <v>24935938/0001-61</v>
      </c>
      <c r="X94" s="41">
        <f>'PLANILHA DE ITENS FINAL'!AA94</f>
        <v>41.62</v>
      </c>
      <c r="Y94" s="91" t="str">
        <f>'PLANILHA DE ITENS FINAL'!AB94</f>
        <v>MGS BRASIL DISTRIBUIDORA LTDA - EPP</v>
      </c>
      <c r="Z94" s="90" t="str">
        <f>'PLANILHA DE ITENS FINAL'!AC94</f>
        <v>25329901/0001-52</v>
      </c>
      <c r="AA94" s="41">
        <f>'PLANILHA DE ITENS FINAL'!AD94</f>
        <v>54.89</v>
      </c>
      <c r="AB94" s="41">
        <f>'PLANILHA DE ITENS FINAL'!AE94</f>
        <v>47.23333333333333</v>
      </c>
    </row>
    <row r="95" spans="12:28" ht="12">
      <c r="L95" s="90" t="str">
        <f>'PLANILHA DE ITENS FINAL'!L95</f>
        <v>GRUPO 01</v>
      </c>
      <c r="M95" s="90">
        <f>'PLANILHA DE ITENS FINAL'!P95</f>
        <v>93</v>
      </c>
      <c r="N95" s="90">
        <f>'PLANILHA DE ITENS FINAL'!Q95</f>
        <v>254184</v>
      </c>
      <c r="O95" s="91" t="str">
        <f>'PLANILHA DE ITENS FINAL'!R95</f>
        <v>REPARO VALVULA DOCOL</v>
      </c>
      <c r="P95" s="90" t="str">
        <f>'PLANILHA DE ITENS FINAL'!S95</f>
        <v>REPARO VÁLVULA HIDRÁULICA, ROSCÁVEL, 1.1/2 POL, VÁLVULA HIDRÁULICA MARCA DOCOL, BORRACHA E GAXETAS, GUARNIÇÃO E MOLA DE AÇO</v>
      </c>
      <c r="Q95" s="90" t="str">
        <f>'PLANILHA DE ITENS FINAL'!T95</f>
        <v>CONJUNTO</v>
      </c>
      <c r="R95" s="90"/>
      <c r="S95" s="91" t="str">
        <f>'PLANILHA DE ITENS FINAL'!V95</f>
        <v>FX COMERCIO E DISTRIBUIDORA EIRELI</v>
      </c>
      <c r="T95" s="90" t="str">
        <f>'PLANILHA DE ITENS FINAL'!W95</f>
        <v>13857945/0001-76</v>
      </c>
      <c r="U95" s="41">
        <f>'PLANILHA DE ITENS FINAL'!X95</f>
        <v>58.28</v>
      </c>
      <c r="V95" s="91" t="str">
        <f>'PLANILHA DE ITENS FINAL'!Y95</f>
        <v>MGS BRASIL DISTRIBUIDORA LTDA - EPP</v>
      </c>
      <c r="W95" s="90" t="str">
        <f>'PLANILHA DE ITENS FINAL'!Z95</f>
        <v>25329901/0001-52</v>
      </c>
      <c r="X95" s="41">
        <f>'PLANILHA DE ITENS FINAL'!AA95</f>
        <v>40.22</v>
      </c>
      <c r="Y95" s="91" t="str">
        <f>'PLANILHA DE ITENS FINAL'!AB95</f>
        <v>COMERCIAL VANGUARDEIRA EIRELI - ME</v>
      </c>
      <c r="Z95" s="90" t="str">
        <f>'PLANILHA DE ITENS FINAL'!AC95</f>
        <v>10942831/0001-36</v>
      </c>
      <c r="AA95" s="41">
        <f>'PLANILHA DE ITENS FINAL'!AD95</f>
        <v>39</v>
      </c>
      <c r="AB95" s="41">
        <f>'PLANILHA DE ITENS FINAL'!AE95</f>
        <v>45.833333333333336</v>
      </c>
    </row>
    <row r="96" spans="12:28" ht="12">
      <c r="L96" s="90" t="str">
        <f>'PLANILHA DE ITENS FINAL'!L96</f>
        <v>GRUPO 01</v>
      </c>
      <c r="M96" s="90">
        <f>'PLANILHA DE ITENS FINAL'!P96</f>
        <v>94</v>
      </c>
      <c r="N96" s="90">
        <f>'PLANILHA DE ITENS FINAL'!Q96</f>
        <v>261830</v>
      </c>
      <c r="O96" s="91" t="str">
        <f>'PLANILHA DE ITENS FINAL'!R96</f>
        <v>REPARO VÁLVULA HIDRÁULICA</v>
      </c>
      <c r="P96" s="90" t="str">
        <f>'PLANILHA DE ITENS FINAL'!S96</f>
        <v>REPARO VÁLVULA HIDRÁULICA, ROSCÁVEL, 1 1/4 POL, VÁLVULA HIDRA MASTER, BORRACHA E GAXETAS, GUARNIÇÃO E MOLA DE AÇO, DESCARGA-BR0261830/0014</v>
      </c>
      <c r="Q96" s="90" t="str">
        <f>'PLANILHA DE ITENS FINAL'!T96</f>
        <v>CONJUNTO</v>
      </c>
      <c r="R96" s="90"/>
      <c r="S96" s="91" t="str">
        <f>'PLANILHA DE ITENS FINAL'!V96</f>
        <v>ITACA EIRELI - ME</v>
      </c>
      <c r="T96" s="90" t="str">
        <f>'PLANILHA DE ITENS FINAL'!W96</f>
        <v>24845457/0001-65</v>
      </c>
      <c r="U96" s="41">
        <f>'PLANILHA DE ITENS FINAL'!X96</f>
        <v>26.8</v>
      </c>
      <c r="V96" s="91" t="str">
        <f>'PLANILHA DE ITENS FINAL'!Y96</f>
        <v>LICITARE PRODUTOS, MATERIAIS E SERVIÇOS LTDA</v>
      </c>
      <c r="W96" s="90" t="str">
        <f>'PLANILHA DE ITENS FINAL'!Z96</f>
        <v>18641075/0001-17</v>
      </c>
      <c r="X96" s="41">
        <f>'PLANILHA DE ITENS FINAL'!AA96</f>
        <v>23.89</v>
      </c>
      <c r="Y96" s="91" t="str">
        <f>'PLANILHA DE ITENS FINAL'!AB96</f>
        <v>ES DA COSTA FILHO - ME</v>
      </c>
      <c r="Z96" s="90" t="str">
        <f>'PLANILHA DE ITENS FINAL'!AC96</f>
        <v>34717488/0001-94</v>
      </c>
      <c r="AA96" s="41">
        <f>'PLANILHA DE ITENS FINAL'!AD96</f>
        <v>30.6</v>
      </c>
      <c r="AB96" s="41">
        <f>'PLANILHA DE ITENS FINAL'!AE96</f>
        <v>27.096666666666664</v>
      </c>
    </row>
    <row r="97" spans="12:28" ht="12">
      <c r="L97" s="90" t="str">
        <f>'PLANILHA DE ITENS FINAL'!L97</f>
        <v>GRUPO 02</v>
      </c>
      <c r="M97" s="90">
        <f>'PLANILHA DE ITENS FINAL'!P97</f>
        <v>95</v>
      </c>
      <c r="N97" s="90">
        <f>'PLANILHA DE ITENS FINAL'!Q97</f>
        <v>242432</v>
      </c>
      <c r="O97" s="91" t="str">
        <f>'PLANILHA DE ITENS FINAL'!R97</f>
        <v>ROLO PINTURA - ESPUMA -  5 CM</v>
      </c>
      <c r="P97" s="90" t="str">
        <f>'PLANILHA DE ITENS FINAL'!S97</f>
        <v>ROLO DE PINTURA PREDIAL, ESPUMA POLIESTER, PLASTICO,5 CM, PLASTICO RESISTENTE, COM CABO</v>
      </c>
      <c r="Q97" s="90" t="str">
        <f>'PLANILHA DE ITENS FINAL'!T97</f>
        <v>UNID.</v>
      </c>
      <c r="R97" s="90"/>
      <c r="S97" s="91" t="str">
        <f>'PLANILHA DE ITENS FINAL'!V97</f>
        <v>CHEVROMAIS </v>
      </c>
      <c r="T97" s="90" t="str">
        <f>'PLANILHA DE ITENS FINAL'!W97</f>
        <v>09017325/0001-51</v>
      </c>
      <c r="U97" s="41">
        <f>'PLANILHA DE ITENS FINAL'!X97</f>
        <v>4.75</v>
      </c>
      <c r="V97" s="91" t="str">
        <f>'PLANILHA DE ITENS FINAL'!Y97</f>
        <v>ARIADNER DA SILVA MESSIAS</v>
      </c>
      <c r="W97" s="90" t="str">
        <f>'PLANILHA DE ITENS FINAL'!Z97</f>
        <v>27204689/0001-22</v>
      </c>
      <c r="X97" s="41">
        <f>'PLANILHA DE ITENS FINAL'!AA97</f>
        <v>6.52</v>
      </c>
      <c r="Y97" s="91">
        <f>'PLANILHA DE ITENS FINAL'!AB97</f>
        <v>0</v>
      </c>
      <c r="Z97" s="90">
        <f>'PLANILHA DE ITENS FINAL'!AC97</f>
        <v>0</v>
      </c>
      <c r="AA97" s="41">
        <f>'PLANILHA DE ITENS FINAL'!AD97</f>
        <v>0</v>
      </c>
      <c r="AB97" s="41">
        <f>'PLANILHA DE ITENS FINAL'!AE97</f>
        <v>5.635</v>
      </c>
    </row>
    <row r="98" spans="12:28" ht="12">
      <c r="L98" s="90" t="str">
        <f>'PLANILHA DE ITENS FINAL'!L98</f>
        <v>GRUPO 02</v>
      </c>
      <c r="M98" s="90">
        <f>'PLANILHA DE ITENS FINAL'!P98</f>
        <v>96</v>
      </c>
      <c r="N98" s="90">
        <f>'PLANILHA DE ITENS FINAL'!Q98</f>
        <v>250983</v>
      </c>
      <c r="O98" s="91" t="str">
        <f>'PLANILHA DE ITENS FINAL'!R98</f>
        <v>ROLO PINTURA - ESPUMA -  9 CM</v>
      </c>
      <c r="P98" s="90" t="str">
        <f>'PLANILHA DE ITENS FINAL'!S98</f>
        <v>ROLO DE PINTURA PREDIAL, ESPUMA SINTÉTICA DE 9 CM, CABO PLÁSTICO RESISTENTE</v>
      </c>
      <c r="Q98" s="90" t="str">
        <f>'PLANILHA DE ITENS FINAL'!T98</f>
        <v>UNID.</v>
      </c>
      <c r="R98" s="90"/>
      <c r="S98" s="91" t="str">
        <f>'PLANILHA DE ITENS FINAL'!V98</f>
        <v>LICITARE PRODUTOS, MATERIAIS E SERVIÇOS LTDA</v>
      </c>
      <c r="T98" s="90" t="str">
        <f>'PLANILHA DE ITENS FINAL'!W98</f>
        <v>18641075/0001-17</v>
      </c>
      <c r="U98" s="41">
        <f>'PLANILHA DE ITENS FINAL'!X98</f>
        <v>9.95</v>
      </c>
      <c r="V98" s="91" t="str">
        <f>'PLANILHA DE ITENS FINAL'!Y98</f>
        <v>NORONHA´S COMERCIO DE MATERIAIS DE CONST.</v>
      </c>
      <c r="W98" s="90" t="str">
        <f>'PLANILHA DE ITENS FINAL'!Z98</f>
        <v>33267997/0001-08</v>
      </c>
      <c r="X98" s="41">
        <f>'PLANILHA DE ITENS FINAL'!AA98</f>
        <v>10.78</v>
      </c>
      <c r="Y98" s="91" t="str">
        <f>'PLANILHA DE ITENS FINAL'!AB98</f>
        <v>JTA ASSESSORIA E MATERIAIS LTDA</v>
      </c>
      <c r="Z98" s="90" t="str">
        <f>'PLANILHA DE ITENS FINAL'!AC98</f>
        <v>30737096/0001-36</v>
      </c>
      <c r="AA98" s="41">
        <f>'PLANILHA DE ITENS FINAL'!AD98</f>
        <v>8.96</v>
      </c>
      <c r="AB98" s="41">
        <f>'PLANILHA DE ITENS FINAL'!AE98</f>
        <v>9.896666666666667</v>
      </c>
    </row>
    <row r="99" spans="12:28" ht="12">
      <c r="L99" s="90" t="str">
        <f>'PLANILHA DE ITENS FINAL'!L99</f>
        <v>GRUPO 02</v>
      </c>
      <c r="M99" s="90">
        <f>'PLANILHA DE ITENS FINAL'!P99</f>
        <v>97</v>
      </c>
      <c r="N99" s="90">
        <f>'PLANILHA DE ITENS FINAL'!Q99</f>
        <v>250981</v>
      </c>
      <c r="O99" s="91" t="str">
        <f>'PLANILHA DE ITENS FINAL'!R99</f>
        <v>ROLO PINTURA - LÂ - 23 CM</v>
      </c>
      <c r="P99" s="90" t="str">
        <f>'PLANILHA DE ITENS FINAL'!S99</f>
        <v>ROLO PINTURA PREDIAL, MATERIAL LÃ DE CARNEIRO, ALTURA 7, MATERIAL TUBO PLÁSTICO, APLICAÇÃO SUPERFÍCIE LISA, PAREDE E MADEIRA, COMPRIMENTO 23, MATERIAL CABO PLÁSTICO RESISTENTE, CARACTERÍSTICAS ADICIONAIS COM CABO, COM FURO PARA PROLONGADOR</v>
      </c>
      <c r="Q99" s="90" t="str">
        <f>'PLANILHA DE ITENS FINAL'!T99</f>
        <v>UNID.</v>
      </c>
      <c r="R99" s="90"/>
      <c r="S99" s="91" t="str">
        <f>'PLANILHA DE ITENS FINAL'!V99</f>
        <v>AMAZON</v>
      </c>
      <c r="T99" s="90" t="str">
        <f>'PLANILHA DE ITENS FINAL'!W99</f>
        <v>15436940/0001-03</v>
      </c>
      <c r="U99" s="41">
        <f>'PLANILHA DE ITENS FINAL'!X99</f>
        <v>17.68</v>
      </c>
      <c r="V99" s="91" t="str">
        <f>'PLANILHA DE ITENS FINAL'!Y99</f>
        <v>LOJAS AMERICANAS</v>
      </c>
      <c r="W99" s="90" t="str">
        <f>'PLANILHA DE ITENS FINAL'!Z99</f>
        <v>000776574/0006-60</v>
      </c>
      <c r="X99" s="41">
        <f>'PLANILHA DE ITENS FINAL'!AA99</f>
        <v>18.9</v>
      </c>
      <c r="Y99" s="91" t="str">
        <f>'PLANILHA DE ITENS FINAL'!AB99</f>
        <v>SULIAN ALANA SOARES - ME</v>
      </c>
      <c r="Z99" s="90" t="str">
        <f>'PLANILHA DE ITENS FINAL'!AC99</f>
        <v>19028806/0001-16</v>
      </c>
      <c r="AA99" s="41">
        <f>'PLANILHA DE ITENS FINAL'!AD99</f>
        <v>18.75</v>
      </c>
      <c r="AB99" s="41">
        <f>'PLANILHA DE ITENS FINAL'!AE99</f>
        <v>18.44333333333333</v>
      </c>
    </row>
    <row r="100" spans="12:28" ht="12">
      <c r="L100" s="90" t="str">
        <f>'PLANILHA DE ITENS FINAL'!L100</f>
        <v>GRUPO 01</v>
      </c>
      <c r="M100" s="90">
        <f>'PLANILHA DE ITENS FINAL'!P100</f>
        <v>98</v>
      </c>
      <c r="N100" s="90">
        <f>'PLANILHA DE ITENS FINAL'!Q100</f>
        <v>314733</v>
      </c>
      <c r="O100" s="91" t="str">
        <f>'PLANILHA DE ITENS FINAL'!R100</f>
        <v>SIFÃO PARA MICTÓRIO</v>
      </c>
      <c r="P100" s="90" t="str">
        <f>'PLANILHA DE ITENS FINAL'!S100</f>
        <v>SIFÃO, MATERIAL: METAL CROMADO, TIPO: HORIZONTAL, TIPO CORPO: RÍGIDO, DIÂMETRO SAÍDA: 2 POL, DIÂMETRO ENTRADA: 2 POL, APLICAÇÃO: MICTÓRIO, CARACTERÍSTICAS ADICIONAIS: REFERÊNCIA VSMO 84CVG ESTEVES </v>
      </c>
      <c r="Q100" s="90" t="str">
        <f>'PLANILHA DE ITENS FINAL'!T100</f>
        <v>UNID.</v>
      </c>
      <c r="R100" s="90"/>
      <c r="S100" s="91" t="str">
        <f>'PLANILHA DE ITENS FINAL'!V100</f>
        <v>TOP TINTAS COMERCIO VAREJISTA DE TINTAS LTDA</v>
      </c>
      <c r="T100" s="90" t="str">
        <f>'PLANILHA DE ITENS FINAL'!W100</f>
        <v>32465581/0001-23</v>
      </c>
      <c r="U100" s="41">
        <f>'PLANILHA DE ITENS FINAL'!X100</f>
        <v>28.77</v>
      </c>
      <c r="V100" s="91" t="str">
        <f>'PLANILHA DE ITENS FINAL'!Y100</f>
        <v>ITACA EIRELI - ME</v>
      </c>
      <c r="W100" s="90" t="str">
        <f>'PLANILHA DE ITENS FINAL'!Z100</f>
        <v>24845457/0001-65</v>
      </c>
      <c r="X100" s="41">
        <f>'PLANILHA DE ITENS FINAL'!AA100</f>
        <v>25.22</v>
      </c>
      <c r="Y100" s="91">
        <f>'PLANILHA DE ITENS FINAL'!AB100</f>
        <v>0</v>
      </c>
      <c r="Z100" s="90">
        <f>'PLANILHA DE ITENS FINAL'!AC100</f>
        <v>0</v>
      </c>
      <c r="AA100" s="41">
        <f>'PLANILHA DE ITENS FINAL'!AD100</f>
        <v>0</v>
      </c>
      <c r="AB100" s="41">
        <f>'PLANILHA DE ITENS FINAL'!AE100</f>
        <v>26.994999999999997</v>
      </c>
    </row>
    <row r="101" spans="12:28" ht="12">
      <c r="L101" s="90" t="str">
        <f>'PLANILHA DE ITENS FINAL'!L101</f>
        <v>GRUPO 01</v>
      </c>
      <c r="M101" s="90">
        <f>'PLANILHA DE ITENS FINAL'!P101</f>
        <v>99</v>
      </c>
      <c r="N101" s="90">
        <f>'PLANILHA DE ITENS FINAL'!Q101</f>
        <v>250087</v>
      </c>
      <c r="O101" s="91" t="str">
        <f>'PLANILHA DE ITENS FINAL'!R101</f>
        <v>SIFÃO UNIVERSAL</v>
      </c>
      <c r="P101" s="90" t="str">
        <f>'PLANILHA DE ITENS FINAL'!S101</f>
        <v>SIFÃO UNIVERSAL MULTIUSO, FLEXÍVEL, SANFONADO (TUBO EXTENSIVO), CONFECCIONADO EM POLIPROPILENO, COM RESISTÊNCIA A TEMPERATURAS DE 20° A 90°, PARA BITOLAS DE 1"; 1.1/4"; 1.1/2", COM TERMINAL ESCALONADO. COMPRIMENTO DE APROXIMADAMENTE 40CM.</v>
      </c>
      <c r="Q101" s="90" t="str">
        <f>'PLANILHA DE ITENS FINAL'!T101</f>
        <v>UNID.</v>
      </c>
      <c r="R101" s="90"/>
      <c r="S101" s="91" t="str">
        <f>'PLANILHA DE ITENS FINAL'!V101</f>
        <v>BELLO MONTE DISTRIBUIDORA EIRELI</v>
      </c>
      <c r="T101" s="90" t="str">
        <f>'PLANILHA DE ITENS FINAL'!W101</f>
        <v>05433885/0001-36</v>
      </c>
      <c r="U101" s="41">
        <f>'PLANILHA DE ITENS FINAL'!X101</f>
        <v>9.75</v>
      </c>
      <c r="V101" s="91" t="str">
        <f>'PLANILHA DE ITENS FINAL'!Y101</f>
        <v>CENTER MIX COMERCIO VAREJISTA DE MATERIAIS DE COM</v>
      </c>
      <c r="W101" s="90" t="str">
        <f>'PLANILHA DE ITENS FINAL'!Z101</f>
        <v>20420276/0001-36</v>
      </c>
      <c r="X101" s="41">
        <f>'PLANILHA DE ITENS FINAL'!AA101</f>
        <v>10</v>
      </c>
      <c r="Y101" s="91" t="str">
        <f>'PLANILHA DE ITENS FINAL'!AB101</f>
        <v>SM FERREIRA RAMOS</v>
      </c>
      <c r="Z101" s="90" t="str">
        <f>'PLANILHA DE ITENS FINAL'!AC101</f>
        <v>30456523/0001-08</v>
      </c>
      <c r="AA101" s="41">
        <f>'PLANILHA DE ITENS FINAL'!AD101</f>
        <v>9.52</v>
      </c>
      <c r="AB101" s="41">
        <f>'PLANILHA DE ITENS FINAL'!AE101</f>
        <v>9.756666666666666</v>
      </c>
    </row>
    <row r="102" spans="12:28" ht="12">
      <c r="L102" s="90" t="str">
        <f>'PLANILHA DE ITENS FINAL'!L102</f>
        <v>GRUPO 02</v>
      </c>
      <c r="M102" s="90">
        <f>'PLANILHA DE ITENS FINAL'!P102</f>
        <v>100</v>
      </c>
      <c r="N102" s="90">
        <f>'PLANILHA DE ITENS FINAL'!Q102</f>
        <v>262861</v>
      </c>
      <c r="O102" s="91" t="str">
        <f>'PLANILHA DE ITENS FINAL'!R102</f>
        <v>SOLVENTE - ÁGUA RAZ</v>
      </c>
      <c r="P102" s="90" t="str">
        <f>'PLANILHA DE ITENS FINAL'!S102</f>
        <v>SOLVENTE - ÁGUA RAZ APLICAÇÃO SOLVENTE DE TINTA, COMPOSIÇÃO 100% DESTILADO DE PETRÓLEO, CARACTERÍSTICAS ADICIONAIS SEM BENZENO, ÁLCOOL OU QUEROZENE - LATA 900ML</v>
      </c>
      <c r="Q102" s="90" t="str">
        <f>'PLANILHA DE ITENS FINAL'!T102</f>
        <v>LATA 900ML</v>
      </c>
      <c r="R102" s="90"/>
      <c r="S102" s="91" t="str">
        <f>'PLANILHA DE ITENS FINAL'!V102</f>
        <v>AEROVISION - EMPREENDIMENTOS COMERCIAIS LTDA</v>
      </c>
      <c r="T102" s="90" t="str">
        <f>'PLANILHA DE ITENS FINAL'!W102</f>
        <v>17812036/0001-72</v>
      </c>
      <c r="U102" s="41">
        <f>'PLANILHA DE ITENS FINAL'!X102</f>
        <v>18.98</v>
      </c>
      <c r="V102" s="91" t="str">
        <f>'PLANILHA DE ITENS FINAL'!Y102</f>
        <v>LOJAS AMERICANAS</v>
      </c>
      <c r="W102" s="90" t="str">
        <f>'PLANILHA DE ITENS FINAL'!Z102</f>
        <v>000776574/0006-60</v>
      </c>
      <c r="X102" s="41">
        <f>'PLANILHA DE ITENS FINAL'!AA102</f>
        <v>17.8</v>
      </c>
      <c r="Y102" s="91" t="str">
        <f>'PLANILHA DE ITENS FINAL'!AB102</f>
        <v>LOJAS AMERICANAS</v>
      </c>
      <c r="Z102" s="90" t="str">
        <f>'PLANILHA DE ITENS FINAL'!AC102</f>
        <v>000776574/0006-60</v>
      </c>
      <c r="AA102" s="41">
        <f>'PLANILHA DE ITENS FINAL'!AD102</f>
        <v>16.8</v>
      </c>
      <c r="AB102" s="41">
        <f>'PLANILHA DE ITENS FINAL'!AE102</f>
        <v>17.86</v>
      </c>
    </row>
    <row r="103" spans="12:28" ht="12">
      <c r="L103" s="90" t="str">
        <f>'PLANILHA DE ITENS FINAL'!L103</f>
        <v>GRUPO 07</v>
      </c>
      <c r="M103" s="90">
        <f>'PLANILHA DE ITENS FINAL'!P103</f>
        <v>101</v>
      </c>
      <c r="N103" s="90">
        <f>'PLANILHA DE ITENS FINAL'!Q103</f>
        <v>333527</v>
      </c>
      <c r="O103" s="91" t="str">
        <f>'PLANILHA DE ITENS FINAL'!R103</f>
        <v>TAMPA CONDULETE PVC- 1 CONECTOR RJ45</v>
      </c>
      <c r="P103" s="90" t="str">
        <f>'PLANILHA DE ITENS FINAL'!S103</f>
        <v>TAMPA CONDULETE, MATERIAL PVC, COR CINZA, BITOLA 3/4, CARACTERÍSTICAS ADICIONAIS PARA 01 CONECTOR RJ45 FÊMEA MODULAR</v>
      </c>
      <c r="Q103" s="90" t="str">
        <f>'PLANILHA DE ITENS FINAL'!T103</f>
        <v>UNID.</v>
      </c>
      <c r="R103" s="90"/>
      <c r="S103" s="91" t="str">
        <f>'PLANILHA DE ITENS FINAL'!V103</f>
        <v>LICITARE PRODUTOS, MATERIAIS E SERVIÇOS LTDA</v>
      </c>
      <c r="T103" s="90" t="str">
        <f>'PLANILHA DE ITENS FINAL'!W103</f>
        <v>18641075/0001-17</v>
      </c>
      <c r="U103" s="41">
        <f>'PLANILHA DE ITENS FINAL'!X103</f>
        <v>1.65</v>
      </c>
      <c r="V103" s="91" t="str">
        <f>'PLANILHA DE ITENS FINAL'!Y103</f>
        <v>LICITARE PRODUTOS, MATERIAIS E SERVIÇOS LTDA</v>
      </c>
      <c r="W103" s="90" t="str">
        <f>'PLANILHA DE ITENS FINAL'!Z103</f>
        <v>18641075/0001-17</v>
      </c>
      <c r="X103" s="41">
        <f>'PLANILHA DE ITENS FINAL'!AA103</f>
        <v>1.96</v>
      </c>
      <c r="Y103" s="91" t="str">
        <f>'PLANILHA DE ITENS FINAL'!AB103</f>
        <v>LOJAS AMERICANAS</v>
      </c>
      <c r="Z103" s="90" t="str">
        <f>'PLANILHA DE ITENS FINAL'!AC103</f>
        <v>000776574/0006-60</v>
      </c>
      <c r="AA103" s="41">
        <f>'PLANILHA DE ITENS FINAL'!AD103</f>
        <v>2.33</v>
      </c>
      <c r="AB103" s="41">
        <f>'PLANILHA DE ITENS FINAL'!AE103</f>
        <v>1.9799999999999998</v>
      </c>
    </row>
    <row r="104" spans="12:28" ht="12">
      <c r="L104" s="90" t="str">
        <f>'PLANILHA DE ITENS FINAL'!L104</f>
        <v>GRUPO 07</v>
      </c>
      <c r="M104" s="90">
        <f>'PLANILHA DE ITENS FINAL'!P104</f>
        <v>102</v>
      </c>
      <c r="N104" s="90">
        <f>'PLANILHA DE ITENS FINAL'!Q104</f>
        <v>336475</v>
      </c>
      <c r="O104" s="91" t="str">
        <f>'PLANILHA DE ITENS FINAL'!R104</f>
        <v>TAMPA CONDULETE PVC- 2 TOMADAS</v>
      </c>
      <c r="P104" s="90" t="str">
        <f>'PLANILHA DE ITENS FINAL'!S104</f>
        <v>TAMPA CONDULETE, PVC, CINZA, 3/4 POL, PARA 2 TOMADAS UNIVERSAL (TOMADA DUPLA), 4 X 2, PADRÃO BRASILEIRO</v>
      </c>
      <c r="Q104" s="90" t="str">
        <f>'PLANILHA DE ITENS FINAL'!T104</f>
        <v>UNID.</v>
      </c>
      <c r="R104" s="90"/>
      <c r="S104" s="91" t="str">
        <f>'PLANILHA DE ITENS FINAL'!V104</f>
        <v>TERABYTES INDUSTRIA E COMERCIO</v>
      </c>
      <c r="T104" s="90" t="str">
        <f>'PLANILHA DE ITENS FINAL'!W104</f>
        <v>07088991/0001-55</v>
      </c>
      <c r="U104" s="41">
        <f>'PLANILHA DE ITENS FINAL'!X104</f>
        <v>2</v>
      </c>
      <c r="V104" s="91" t="str">
        <f>'PLANILHA DE ITENS FINAL'!Y104</f>
        <v>COMERCIO DE MATERIAIS DE CONSTRUÇOES LTDA</v>
      </c>
      <c r="W104" s="90" t="str">
        <f>'PLANILHA DE ITENS FINAL'!Z104</f>
        <v>21875005/0001-38</v>
      </c>
      <c r="X104" s="41">
        <f>'PLANILHA DE ITENS FINAL'!AA104</f>
        <v>2.16</v>
      </c>
      <c r="Y104" s="91" t="str">
        <f>'PLANILHA DE ITENS FINAL'!AB104</f>
        <v>GAMA LUZ COMERCIO DE MATERIAIS ELETRICOS LTDA - ME</v>
      </c>
      <c r="Z104" s="90" t="str">
        <f>'PLANILHA DE ITENS FINAL'!AC104</f>
        <v>10174094/0001-79</v>
      </c>
      <c r="AA104" s="41">
        <f>'PLANILHA DE ITENS FINAL'!AD104</f>
        <v>2.5</v>
      </c>
      <c r="AB104" s="41">
        <f>'PLANILHA DE ITENS FINAL'!AE104</f>
        <v>2.22</v>
      </c>
    </row>
    <row r="105" spans="12:28" ht="12">
      <c r="L105" s="90" t="str">
        <f>'PLANILHA DE ITENS FINAL'!L105</f>
        <v>GRUPO 07</v>
      </c>
      <c r="M105" s="90">
        <f>'PLANILHA DE ITENS FINAL'!P105</f>
        <v>103</v>
      </c>
      <c r="N105" s="90">
        <f>'PLANILHA DE ITENS FINAL'!Q105</f>
        <v>437686</v>
      </c>
      <c r="O105" s="91" t="str">
        <f>'PLANILHA DE ITENS FINAL'!R105</f>
        <v>TAMPA PARA CONDULETE ALUMÍNIO 3/4"</v>
      </c>
      <c r="P105" s="90" t="str">
        <f>'PLANILHA DE ITENS FINAL'!S105</f>
        <v> TAMPA CONDULETE, MATERIAL:ALUMÍNIO, BITOLA:COMPATÍVEL C/ 1/2 E 3/4 POL, CARACTERÍSTICAS ADICIONAIS:COM VEDAÇÃO E DOIS PARAFUSOS, REFERÊNCIA:56117/036, APLICAÇÃO:INTERRUPTOR DE 2 TECLAS, TAMANHO:93 X 51 X 5 MM</v>
      </c>
      <c r="Q105" s="90" t="str">
        <f>'PLANILHA DE ITENS FINAL'!T105</f>
        <v>UNID.</v>
      </c>
      <c r="R105" s="90"/>
      <c r="S105" s="91" t="str">
        <f>'PLANILHA DE ITENS FINAL'!V105</f>
        <v>RIO + BAZAR E MATERIAIS DE CONSTRUÇÃO LTDA</v>
      </c>
      <c r="T105" s="90" t="str">
        <f>'PLANILHA DE ITENS FINAL'!W105</f>
        <v>21805441/0001-30</v>
      </c>
      <c r="U105" s="41">
        <f>'PLANILHA DE ITENS FINAL'!X105</f>
        <v>2.3</v>
      </c>
      <c r="V105" s="91" t="str">
        <f>'PLANILHA DE ITENS FINAL'!Y105</f>
        <v>COMERCIO DE MATERIAIS DE CONSTRUÇOES LTDA</v>
      </c>
      <c r="W105" s="90" t="str">
        <f>'PLANILHA DE ITENS FINAL'!Z105</f>
        <v>21875005/0001-38</v>
      </c>
      <c r="X105" s="41">
        <f>'PLANILHA DE ITENS FINAL'!AA105</f>
        <v>5.24</v>
      </c>
      <c r="Y105" s="91" t="str">
        <f>'PLANILHA DE ITENS FINAL'!AB105</f>
        <v>GAMA LUZ COMERCIO DE MATERIAIS ELETRICOS LTDA - ME</v>
      </c>
      <c r="Z105" s="90" t="str">
        <f>'PLANILHA DE ITENS FINAL'!AC105</f>
        <v>10174094/0001-79</v>
      </c>
      <c r="AA105" s="41">
        <f>'PLANILHA DE ITENS FINAL'!AD105</f>
        <v>2.5</v>
      </c>
      <c r="AB105" s="41">
        <f>'PLANILHA DE ITENS FINAL'!AE105</f>
        <v>3.3466666666666662</v>
      </c>
    </row>
    <row r="106" spans="12:28" ht="12">
      <c r="L106" s="90" t="str">
        <f>'PLANILHA DE ITENS FINAL'!L106</f>
        <v>GRUPO 03</v>
      </c>
      <c r="M106" s="90">
        <f>'PLANILHA DE ITENS FINAL'!P106</f>
        <v>104</v>
      </c>
      <c r="N106" s="90">
        <f>'PLANILHA DE ITENS FINAL'!Q106</f>
        <v>223467</v>
      </c>
      <c r="O106" s="91" t="str">
        <f>'PLANILHA DE ITENS FINAL'!R106</f>
        <v>TINTA ACRÍLICA BALDE COM 18 LITROS COR BRANCO</v>
      </c>
      <c r="P106" s="90" t="str">
        <f>'PLANILHA DE ITENS FINAL'!S106</f>
        <v> TINTA ACRÍLICA, COMPONENTES:ÁGUA/RESINA ACRÍLICA/PIGMENTOS ORGÂNICOS E INORGÂN, ASPECTO FÍSICO:LÍQUIDO VISCOSO COLORIDO, COR:AZUL, PRAZO VALIDADE:6 MÊS, RENDIMENTO:30 A 40 M2/GL, APLICAÇÃO:SUPERFÍCIES POROSAS REBOCO/GESSO/CONCRETO/MADEIRA</v>
      </c>
      <c r="Q106" s="90" t="str">
        <f>'PLANILHA DE ITENS FINAL'!T106</f>
        <v>Balde 18 litros</v>
      </c>
      <c r="R106" s="90"/>
      <c r="S106" s="91" t="str">
        <f>'PLANILHA DE ITENS FINAL'!V106</f>
        <v>IMPERIO FC COMERCIO DE MATERIAIS E SERVIÇOS EIRELI</v>
      </c>
      <c r="T106" s="90" t="str">
        <f>'PLANILHA DE ITENS FINAL'!W106</f>
        <v>33189728/0001-62</v>
      </c>
      <c r="U106" s="41">
        <f>'PLANILHA DE ITENS FINAL'!X106</f>
        <v>129</v>
      </c>
      <c r="V106" s="91" t="str">
        <f>'PLANILHA DE ITENS FINAL'!Y106</f>
        <v>LUZCOLOR INDUSTRIA E COMERCIO LTDA</v>
      </c>
      <c r="W106" s="90" t="str">
        <f>'PLANILHA DE ITENS FINAL'!Z106</f>
        <v>13628137/0001-37</v>
      </c>
      <c r="X106" s="41">
        <f>'PLANILHA DE ITENS FINAL'!AA106</f>
        <v>130</v>
      </c>
      <c r="Y106" s="91" t="str">
        <f>'PLANILHA DE ITENS FINAL'!AB106</f>
        <v>COMERCIO DE MATERIAIS DE CONSTRUÇOES LTDA</v>
      </c>
      <c r="Z106" s="90" t="str">
        <f>'PLANILHA DE ITENS FINAL'!AC106</f>
        <v>21875005/0001-38</v>
      </c>
      <c r="AA106" s="41">
        <f>'PLANILHA DE ITENS FINAL'!AD106</f>
        <v>139.5</v>
      </c>
      <c r="AB106" s="41">
        <f>'PLANILHA DE ITENS FINAL'!AE106</f>
        <v>132.83333333333334</v>
      </c>
    </row>
    <row r="107" spans="12:28" ht="12">
      <c r="L107" s="90" t="str">
        <f>'PLANILHA DE ITENS FINAL'!L107</f>
        <v>GRUPO 03</v>
      </c>
      <c r="M107" s="90">
        <f>'PLANILHA DE ITENS FINAL'!P107</f>
        <v>105</v>
      </c>
      <c r="N107" s="90">
        <f>'PLANILHA DE ITENS FINAL'!Q107</f>
        <v>242490</v>
      </c>
      <c r="O107" s="91" t="str">
        <f>'PLANILHA DE ITENS FINAL'!R107</f>
        <v>TINTA ACRÍLICA BALDE COM 18 LITROS COR VERDE PANTONE CÓDIGO 362</v>
      </c>
      <c r="P107" s="90" t="str">
        <f>'PLANILHA DE ITENS FINAL'!S107</f>
        <v>TINTA ACRÍLICA BALDE COM 18 LITROS COR VERDE NA TONALIDADE PANTONE CÓDIGO 362</v>
      </c>
      <c r="Q107" s="90" t="str">
        <f>'PLANILHA DE ITENS FINAL'!T107</f>
        <v>Balde 18 litros</v>
      </c>
      <c r="R107" s="90"/>
      <c r="S107" s="91" t="str">
        <f>'PLANILHA DE ITENS FINAL'!V107</f>
        <v>PERGON DISTRIBUIDORA DE MATERIAL DE CONST</v>
      </c>
      <c r="T107" s="90" t="str">
        <f>'PLANILHA DE ITENS FINAL'!W107</f>
        <v>19894881/0001-60</v>
      </c>
      <c r="U107" s="41">
        <f>'PLANILHA DE ITENS FINAL'!X107</f>
        <v>145.5</v>
      </c>
      <c r="V107" s="91" t="str">
        <f>'PLANILHA DE ITENS FINAL'!Y107</f>
        <v>NEW INOVE INDUSTRIA E COMERCIO LTDA</v>
      </c>
      <c r="W107" s="90" t="str">
        <f>'PLANILHA DE ITENS FINAL'!Z107</f>
        <v>30634378/0001-08</v>
      </c>
      <c r="X107" s="41">
        <f>'PLANILHA DE ITENS FINAL'!AA107</f>
        <v>146.5</v>
      </c>
      <c r="Y107" s="91" t="str">
        <f>'PLANILHA DE ITENS FINAL'!AB107</f>
        <v>COMERCIO DE MATERIAIS DE CONSTRUÇOES LTDA</v>
      </c>
      <c r="Z107" s="90" t="str">
        <f>'PLANILHA DE ITENS FINAL'!AC107</f>
        <v>21875005/0001-38</v>
      </c>
      <c r="AA107" s="41">
        <f>'PLANILHA DE ITENS FINAL'!AD107</f>
        <v>190</v>
      </c>
      <c r="AB107" s="41">
        <f>'PLANILHA DE ITENS FINAL'!AE107</f>
        <v>160.66666666666666</v>
      </c>
    </row>
    <row r="108" spans="12:28" ht="12">
      <c r="L108" s="90" t="str">
        <f>'PLANILHA DE ITENS FINAL'!L108</f>
        <v>GRUPO 01</v>
      </c>
      <c r="M108" s="90">
        <f>'PLANILHA DE ITENS FINAL'!P108</f>
        <v>106</v>
      </c>
      <c r="N108" s="90">
        <f>'PLANILHA DE ITENS FINAL'!Q108</f>
        <v>391727</v>
      </c>
      <c r="O108" s="91" t="str">
        <f>'PLANILHA DE ITENS FINAL'!R108</f>
        <v>TORNEIRA AUTOMÁTICA CROMADA 1/2"</v>
      </c>
      <c r="P108" s="90" t="str">
        <f>'PLANILHA DE ITENS FINAL'!S108</f>
        <v>TORNEIRA DE MESA PARA LAVATÓRIO, AUTOMÁTICA, CROMADA; FUNCIONAMENTO EM ALTA E BAIXA PRESSÃO (2 A 40MCA). AREJADOR EMBUTIDO QUE EVITA O VANDALISMO, ACIONAMENTO HIDROMECÂNICO COM LEVE PRESSÃO MANUAL. BITOLA 1/2". POSSUI RESTRITOR DE VAZÃO.</v>
      </c>
      <c r="Q108" s="90" t="str">
        <f>'PLANILHA DE ITENS FINAL'!T108</f>
        <v>UNID.</v>
      </c>
      <c r="R108" s="90"/>
      <c r="S108" s="91" t="str">
        <f>'PLANILHA DE ITENS FINAL'!V108</f>
        <v>LICITARE PRODUTOS, MATERIAIS E SERVIÇOS LTDA</v>
      </c>
      <c r="T108" s="90" t="str">
        <f>'PLANILHA DE ITENS FINAL'!W108</f>
        <v>18641075/0001-17</v>
      </c>
      <c r="U108" s="41">
        <f>'PLANILHA DE ITENS FINAL'!X108</f>
        <v>56.2</v>
      </c>
      <c r="V108" s="91" t="str">
        <f>'PLANILHA DE ITENS FINAL'!Y108</f>
        <v>TROPICAL COMERCIO DE MATERIAL PARA CONSTRUÇÃO LTDA</v>
      </c>
      <c r="W108" s="90" t="str">
        <f>'PLANILHA DE ITENS FINAL'!Z108</f>
        <v>03983842/0001-07</v>
      </c>
      <c r="X108" s="41">
        <f>'PLANILHA DE ITENS FINAL'!AA108</f>
        <v>52.71</v>
      </c>
      <c r="Y108" s="91" t="str">
        <f>'PLANILHA DE ITENS FINAL'!AB108</f>
        <v>RG COMERCIO E MATERIAIS EIRELI - ME</v>
      </c>
      <c r="Z108" s="90" t="str">
        <f>'PLANILHA DE ITENS FINAL'!AC108</f>
        <v>19571002/0001-69</v>
      </c>
      <c r="AA108" s="41">
        <f>'PLANILHA DE ITENS FINAL'!AD108</f>
        <v>65.98</v>
      </c>
      <c r="AB108" s="41">
        <f>'PLANILHA DE ITENS FINAL'!AE108</f>
        <v>58.29666666666666</v>
      </c>
    </row>
    <row r="109" spans="12:28" ht="12">
      <c r="L109" s="90" t="str">
        <f>'PLANILHA DE ITENS FINAL'!L109</f>
        <v>GRUPO 01</v>
      </c>
      <c r="M109" s="90">
        <f>'PLANILHA DE ITENS FINAL'!P109</f>
        <v>107</v>
      </c>
      <c r="N109" s="90">
        <f>'PLANILHA DE ITENS FINAL'!Q109</f>
        <v>255943</v>
      </c>
      <c r="O109" s="91" t="str">
        <f>'PLANILHA DE ITENS FINAL'!R109</f>
        <v>TORNEIRA BEBEDOURO COPO</v>
      </c>
      <c r="P109" s="90" t="str">
        <f>'PLANILHA DE ITENS FINAL'!S109</f>
        <v>TORNEIRA PARA BEBEDOURO DE PRESSÃO, PARA COPO TOTALMENTE EM METAL INOXIDÁVEL</v>
      </c>
      <c r="Q109" s="90" t="str">
        <f>'PLANILHA DE ITENS FINAL'!T109</f>
        <v>UNID.</v>
      </c>
      <c r="R109" s="90"/>
      <c r="S109" s="91" t="str">
        <f>'PLANILHA DE ITENS FINAL'!V109</f>
        <v>ITACA EIRELI - ME</v>
      </c>
      <c r="T109" s="90" t="str">
        <f>'PLANILHA DE ITENS FINAL'!W109</f>
        <v>24845457/0001-65</v>
      </c>
      <c r="U109" s="41">
        <f>'PLANILHA DE ITENS FINAL'!X109</f>
        <v>14.04</v>
      </c>
      <c r="V109" s="91" t="str">
        <f>'PLANILHA DE ITENS FINAL'!Y109</f>
        <v>ITACA EIRELI - ME</v>
      </c>
      <c r="W109" s="90" t="str">
        <f>'PLANILHA DE ITENS FINAL'!Z109</f>
        <v>24845457/0001-65</v>
      </c>
      <c r="X109" s="41">
        <f>'PLANILHA DE ITENS FINAL'!AA109</f>
        <v>17.98</v>
      </c>
      <c r="Y109" s="91" t="str">
        <f>'PLANILHA DE ITENS FINAL'!AB109</f>
        <v>REFRIGERAÇÃO FLORA LTDA - EPP</v>
      </c>
      <c r="Z109" s="90" t="str">
        <f>'PLANILHA DE ITENS FINAL'!AC109</f>
        <v>05780938/0001-95</v>
      </c>
      <c r="AA109" s="41">
        <f>'PLANILHA DE ITENS FINAL'!AD109</f>
        <v>28.88</v>
      </c>
      <c r="AB109" s="41">
        <f>'PLANILHA DE ITENS FINAL'!AE109</f>
        <v>20.299999999999997</v>
      </c>
    </row>
    <row r="110" spans="12:28" ht="12">
      <c r="L110" s="90" t="str">
        <f>'PLANILHA DE ITENS FINAL'!L110</f>
        <v>GRUPO 01</v>
      </c>
      <c r="M110" s="90">
        <f>'PLANILHA DE ITENS FINAL'!P110</f>
        <v>108</v>
      </c>
      <c r="N110" s="90">
        <f>'PLANILHA DE ITENS FINAL'!Q110</f>
        <v>255942</v>
      </c>
      <c r="O110" s="91" t="str">
        <f>'PLANILHA DE ITENS FINAL'!R110</f>
        <v>TORNEIRA BEBEDOURO JATO</v>
      </c>
      <c r="P110" s="90" t="str">
        <f>'PLANILHA DE ITENS FINAL'!S110</f>
        <v>TORNEIRA PARA BEBEDOURO DE PRESSÃO, TIPO JATO TOTALMENTE EM METAL INOXIDÁVEL</v>
      </c>
      <c r="Q110" s="90" t="str">
        <f>'PLANILHA DE ITENS FINAL'!T110</f>
        <v>UNID.</v>
      </c>
      <c r="R110" s="90"/>
      <c r="S110" s="91" t="str">
        <f>'PLANILHA DE ITENS FINAL'!V110</f>
        <v>ITACA EIRELI - ME</v>
      </c>
      <c r="T110" s="90" t="str">
        <f>'PLANILHA DE ITENS FINAL'!W110</f>
        <v>24845457/0001-65</v>
      </c>
      <c r="U110" s="41">
        <f>'PLANILHA DE ITENS FINAL'!X110</f>
        <v>20.17</v>
      </c>
      <c r="V110" s="91" t="str">
        <f>'PLANILHA DE ITENS FINAL'!Y110</f>
        <v>REFRIGERAÇÃO FLORA LTDA - EPP</v>
      </c>
      <c r="W110" s="90" t="str">
        <f>'PLANILHA DE ITENS FINAL'!Z110</f>
        <v>05780938/0001-95</v>
      </c>
      <c r="X110" s="41">
        <f>'PLANILHA DE ITENS FINAL'!AA110</f>
        <v>16.32</v>
      </c>
      <c r="Y110" s="91">
        <f>'PLANILHA DE ITENS FINAL'!AB110</f>
        <v>0</v>
      </c>
      <c r="Z110" s="90">
        <f>'PLANILHA DE ITENS FINAL'!AC110</f>
        <v>0</v>
      </c>
      <c r="AA110" s="41">
        <f>'PLANILHA DE ITENS FINAL'!AD110</f>
        <v>0</v>
      </c>
      <c r="AB110" s="41">
        <f>'PLANILHA DE ITENS FINAL'!AE110</f>
        <v>18.245</v>
      </c>
    </row>
    <row r="111" spans="12:28" ht="12">
      <c r="L111" s="90" t="str">
        <f>'PLANILHA DE ITENS FINAL'!L111</f>
        <v>GRUPO 01</v>
      </c>
      <c r="M111" s="90">
        <f>'PLANILHA DE ITENS FINAL'!P111</f>
        <v>109</v>
      </c>
      <c r="N111" s="90">
        <f>'PLANILHA DE ITENS FINAL'!Q111</f>
        <v>305810</v>
      </c>
      <c r="O111" s="91" t="str">
        <f>'PLANILHA DE ITENS FINAL'!R111</f>
        <v>TORNEIRA JARDIM  3/4" CROMADA</v>
      </c>
      <c r="P111" s="90" t="str">
        <f>'PLANILHA DE ITENS FINAL'!S111</f>
        <v>TORNEIRA, LATÃO, JARDIM, 3/4 POL., CROMADO, ADAPTADOR PARA MANGUEIRA</v>
      </c>
      <c r="Q111" s="90" t="str">
        <f>'PLANILHA DE ITENS FINAL'!T111</f>
        <v>UNID.</v>
      </c>
      <c r="R111" s="90"/>
      <c r="S111" s="91" t="str">
        <f>'PLANILHA DE ITENS FINAL'!V111</f>
        <v>DAVOP COMERCIAL LTDA - EPP</v>
      </c>
      <c r="T111" s="90" t="str">
        <f>'PLANILHA DE ITENS FINAL'!W111</f>
        <v>04463413/0001-63</v>
      </c>
      <c r="U111" s="41">
        <f>'PLANILHA DE ITENS FINAL'!X111</f>
        <v>31.99</v>
      </c>
      <c r="V111" s="91" t="str">
        <f>'PLANILHA DE ITENS FINAL'!Y111</f>
        <v>R.G. CARDOSO-ME</v>
      </c>
      <c r="W111" s="90" t="str">
        <f>'PLANILHA DE ITENS FINAL'!Z111</f>
        <v>02118049/0001-79</v>
      </c>
      <c r="X111" s="41">
        <f>'PLANILHA DE ITENS FINAL'!AA111</f>
        <v>29.98</v>
      </c>
      <c r="Y111" s="91" t="str">
        <f>'PLANILHA DE ITENS FINAL'!AB111</f>
        <v>MF FRAZAO CONSTRUÇÕES E SERVIÇOS LTDA</v>
      </c>
      <c r="Z111" s="90" t="str">
        <f>'PLANILHA DE ITENS FINAL'!AC111</f>
        <v>18683397/0001-29</v>
      </c>
      <c r="AA111" s="41">
        <f>'PLANILHA DE ITENS FINAL'!AD111</f>
        <v>30.62</v>
      </c>
      <c r="AB111" s="41">
        <f>'PLANILHA DE ITENS FINAL'!AE111</f>
        <v>30.863333333333333</v>
      </c>
    </row>
    <row r="112" spans="12:28" ht="12">
      <c r="L112" s="90" t="str">
        <f>'PLANILHA DE ITENS FINAL'!L112</f>
        <v>GRUPO 02</v>
      </c>
      <c r="M112" s="90">
        <f>'PLANILHA DE ITENS FINAL'!P112</f>
        <v>110</v>
      </c>
      <c r="N112" s="90">
        <f>'PLANILHA DE ITENS FINAL'!Q112</f>
        <v>250992</v>
      </c>
      <c r="O112" s="91" t="str">
        <f>'PLANILHA DE ITENS FINAL'!R112</f>
        <v>TRINCHA 1"</v>
      </c>
      <c r="P112" s="90" t="str">
        <f>'PLANILHA DE ITENS FINAL'!S112</f>
        <v> TRINCHA, MATERIAL CABO:MADEIRA LAQUEADA, MATERIAL CERDAS:GRIS DUPLA, TAMANHO:1 POL, TIPO CABO:ANATÔMICO</v>
      </c>
      <c r="Q112" s="90" t="str">
        <f>'PLANILHA DE ITENS FINAL'!T112</f>
        <v>UNID.</v>
      </c>
      <c r="R112" s="90"/>
      <c r="S112" s="91" t="str">
        <f>'PLANILHA DE ITENS FINAL'!V112</f>
        <v>LICITARE PRODUTOS, MATERIAIS E SERVIÇOS LTDA</v>
      </c>
      <c r="T112" s="90" t="str">
        <f>'PLANILHA DE ITENS FINAL'!W112</f>
        <v>18641075/0001-17</v>
      </c>
      <c r="U112" s="41">
        <f>'PLANILHA DE ITENS FINAL'!X112</f>
        <v>4.11</v>
      </c>
      <c r="V112" s="91" t="str">
        <f>'PLANILHA DE ITENS FINAL'!Y112</f>
        <v>SUL.COM ATACADO E VAREJO LTDA - EPP</v>
      </c>
      <c r="W112" s="90" t="str">
        <f>'PLANILHA DE ITENS FINAL'!Z112</f>
        <v>26469541/0001-57</v>
      </c>
      <c r="X112" s="41">
        <f>'PLANILHA DE ITENS FINAL'!AA112</f>
        <v>4</v>
      </c>
      <c r="Y112" s="91" t="str">
        <f>'PLANILHA DE ITENS FINAL'!AB112</f>
        <v>EXTRA</v>
      </c>
      <c r="Z112" s="90" t="str">
        <f>'PLANILHA DE ITENS FINAL'!AC112</f>
        <v>33041260/0652-90</v>
      </c>
      <c r="AA112" s="41">
        <f>'PLANILHA DE ITENS FINAL'!AD112</f>
        <v>3.59</v>
      </c>
      <c r="AB112" s="41">
        <f>'PLANILHA DE ITENS FINAL'!AE112</f>
        <v>3.9</v>
      </c>
    </row>
    <row r="113" spans="12:28" ht="12">
      <c r="L113" s="90" t="str">
        <f>'PLANILHA DE ITENS FINAL'!L113</f>
        <v>GRUPO 02</v>
      </c>
      <c r="M113" s="90">
        <f>'PLANILHA DE ITENS FINAL'!P113</f>
        <v>111</v>
      </c>
      <c r="N113" s="90">
        <f>'PLANILHA DE ITENS FINAL'!Q113</f>
        <v>239398</v>
      </c>
      <c r="O113" s="91" t="str">
        <f>'PLANILHA DE ITENS FINAL'!R113</f>
        <v>TRINCHA 2"</v>
      </c>
      <c r="P113" s="90" t="str">
        <f>'PLANILHA DE ITENS FINAL'!S113</f>
        <v> TRINCHA, MATERIAL CABO:MADEIRA ENVERNIZADA, MATERIAL CERDAS:GRIS DUPLA, TAMANHO:2 POL, TIPO CABO:ANATÔMICO</v>
      </c>
      <c r="Q113" s="90" t="str">
        <f>'PLANILHA DE ITENS FINAL'!T113</f>
        <v>UNID.</v>
      </c>
      <c r="R113" s="90"/>
      <c r="S113" s="91" t="str">
        <f>'PLANILHA DE ITENS FINAL'!V113</f>
        <v>J. J. VITALI - ME</v>
      </c>
      <c r="T113" s="90" t="str">
        <f>'PLANILHA DE ITENS FINAL'!W113</f>
        <v>08658622/0001-13</v>
      </c>
      <c r="U113" s="41">
        <f>'PLANILHA DE ITENS FINAL'!X113</f>
        <v>5.1</v>
      </c>
      <c r="V113" s="91" t="str">
        <f>'PLANILHA DE ITENS FINAL'!Y113</f>
        <v>VINTEK COM VAREJISTA MATERIAL</v>
      </c>
      <c r="W113" s="90" t="str">
        <f>'PLANILHA DE ITENS FINAL'!Z113</f>
        <v>27732837/0001-81</v>
      </c>
      <c r="X113" s="41">
        <f>'PLANILHA DE ITENS FINAL'!AA113</f>
        <v>7.7</v>
      </c>
      <c r="Y113" s="91" t="str">
        <f>'PLANILHA DE ITENS FINAL'!AB113</f>
        <v>MARIA DO SOCORRO DA COSTA REIS MONTEIRO &amp; CIA LTDA</v>
      </c>
      <c r="Z113" s="90" t="str">
        <f>'PLANILHA DE ITENS FINAL'!AC113</f>
        <v>02610348/0001-26</v>
      </c>
      <c r="AA113" s="41">
        <f>'PLANILHA DE ITENS FINAL'!AD113</f>
        <v>7.64</v>
      </c>
      <c r="AB113" s="41">
        <f>'PLANILHA DE ITENS FINAL'!AE113</f>
        <v>6.8133333333333335</v>
      </c>
    </row>
    <row r="114" spans="12:28" ht="12">
      <c r="L114" s="90" t="str">
        <f>'PLANILHA DE ITENS FINAL'!L114</f>
        <v>GRUPO 01</v>
      </c>
      <c r="M114" s="90">
        <f>'PLANILHA DE ITENS FINAL'!P114</f>
        <v>112</v>
      </c>
      <c r="N114" s="90">
        <f>'PLANILHA DE ITENS FINAL'!Q114</f>
        <v>389857</v>
      </c>
      <c r="O114" s="91" t="str">
        <f>'PLANILHA DE ITENS FINAL'!R114</f>
        <v>VÁLVULA COM TAMPA PARA PIAS E CUBAS. DE VEDAÇÃO 3 1/2 POL</v>
      </c>
      <c r="P114" s="90" t="str">
        <f>'PLANILHA DE ITENS FINAL'!S114</f>
        <v> VÁLVULA ESCOAMENTO, MATERIAL:AÇO INOXIDÁVEL, DIÂMETRO:3 1/2 POL, CARACTERÍSTICAS ADICIONAIS:TIPO AMERICANA</v>
      </c>
      <c r="Q114" s="90" t="str">
        <f>'PLANILHA DE ITENS FINAL'!T114</f>
        <v>UNID.</v>
      </c>
      <c r="R114" s="90"/>
      <c r="S114" s="91" t="str">
        <f>'PLANILHA DE ITENS FINAL'!V114</f>
        <v>ART GESSO TEND TUDO MATERIAIS PARA CONSTRUÇÃO</v>
      </c>
      <c r="T114" s="90" t="str">
        <f>'PLANILHA DE ITENS FINAL'!W114</f>
        <v>01903488/0001-20</v>
      </c>
      <c r="U114" s="41">
        <f>'PLANILHA DE ITENS FINAL'!X114</f>
        <v>17</v>
      </c>
      <c r="V114" s="91" t="str">
        <f>'PLANILHA DE ITENS FINAL'!Y114</f>
        <v>ITACA EIRELI - ME</v>
      </c>
      <c r="W114" s="90" t="str">
        <f>'PLANILHA DE ITENS FINAL'!Z114</f>
        <v>24845457/0001-65</v>
      </c>
      <c r="X114" s="41">
        <f>'PLANILHA DE ITENS FINAL'!AA114</f>
        <v>16.59</v>
      </c>
      <c r="Y114" s="91" t="str">
        <f>'PLANILHA DE ITENS FINAL'!AB114</f>
        <v>GAUCHO MATERIAIS DE CONSTRUÇÃO LTDA</v>
      </c>
      <c r="Z114" s="90" t="str">
        <f>'PLANILHA DE ITENS FINAL'!AC114</f>
        <v>05322287/0001-90</v>
      </c>
      <c r="AA114" s="41">
        <f>'PLANILHA DE ITENS FINAL'!AD114</f>
        <v>14.9</v>
      </c>
      <c r="AB114" s="41">
        <f>'PLANILHA DE ITENS FINAL'!AE114</f>
        <v>16.163333333333334</v>
      </c>
    </row>
    <row r="115" spans="12:28" ht="12">
      <c r="L115" s="90" t="str">
        <f>'PLANILHA DE ITENS FINAL'!L115</f>
        <v>GRUPO 01</v>
      </c>
      <c r="M115" s="90">
        <f>'PLANILHA DE ITENS FINAL'!P115</f>
        <v>113</v>
      </c>
      <c r="N115" s="90">
        <f>'PLANILHA DE ITENS FINAL'!Q115</f>
        <v>396520</v>
      </c>
      <c r="O115" s="91" t="str">
        <f>'PLANILHA DE ITENS FINAL'!R115</f>
        <v>VÁLVULA CUBA LAVATÓRIO 7/8 DE POLEGADAS EM MATERIAL PVC</v>
      </c>
      <c r="P115" s="90" t="str">
        <f>'PLANILHA DE ITENS FINAL'!S115</f>
        <v>VÁLVULA ESCOAMENTO, MATERIAL PVC, DIÂMETRO 1, COMPONENTES COM LADRÃO PARA LAVATÓRIO, CARACTERÍSTICAS ADICIONAIS TAMPÃO, ANEL VEDAÇÃO BORRACHA, FLANGE FIXAÇÃO PVC, APLICAÇÃO LAVATÓRIO, COR BRANCA</v>
      </c>
      <c r="Q115" s="90" t="str">
        <f>'PLANILHA DE ITENS FINAL'!T115</f>
        <v>UNID.</v>
      </c>
      <c r="R115" s="90"/>
      <c r="S115" s="91" t="str">
        <f>'PLANILHA DE ITENS FINAL'!V115</f>
        <v>FX COMERCIO E DISTRIBUIDORA EIRELI</v>
      </c>
      <c r="T115" s="90" t="str">
        <f>'PLANILHA DE ITENS FINAL'!W115</f>
        <v>13857945/0001-76</v>
      </c>
      <c r="U115" s="41">
        <f>'PLANILHA DE ITENS FINAL'!X115</f>
        <v>8.95</v>
      </c>
      <c r="V115" s="91" t="str">
        <f>'PLANILHA DE ITENS FINAL'!Y115</f>
        <v>ITACA EIRELI - ME</v>
      </c>
      <c r="W115" s="90" t="str">
        <f>'PLANILHA DE ITENS FINAL'!Z115</f>
        <v>24845457/0001-65</v>
      </c>
      <c r="X115" s="41">
        <f>'PLANILHA DE ITENS FINAL'!AA115</f>
        <v>9</v>
      </c>
      <c r="Y115" s="91" t="str">
        <f>'PLANILHA DE ITENS FINAL'!AB115</f>
        <v>LOJAS AMERICANAS</v>
      </c>
      <c r="Z115" s="90" t="str">
        <f>'PLANILHA DE ITENS FINAL'!AC115</f>
        <v>000776574/0006-60</v>
      </c>
      <c r="AA115" s="41">
        <f>'PLANILHA DE ITENS FINAL'!AD115</f>
        <v>12.38</v>
      </c>
      <c r="AB115" s="41">
        <f>'PLANILHA DE ITENS FINAL'!AE115</f>
        <v>10.11</v>
      </c>
    </row>
    <row r="116" spans="12:28" ht="12">
      <c r="L116" s="90" t="str">
        <f>'PLANILHA DE ITENS FINAL'!L116</f>
        <v>GRUPO 01</v>
      </c>
      <c r="M116" s="90">
        <f>'PLANILHA DE ITENS FINAL'!P116</f>
        <v>114</v>
      </c>
      <c r="N116" s="90">
        <f>'PLANILHA DE ITENS FINAL'!Q116</f>
        <v>254410</v>
      </c>
      <c r="O116" s="91" t="str">
        <f>'PLANILHA DE ITENS FINAL'!R116</f>
        <v>VÁLVULA PARA MICTÓRIO</v>
      </c>
      <c r="P116" s="90" t="str">
        <f>'PLANILHA DE ITENS FINAL'!S116</f>
        <v>VALVULA DE DESCARGA, METAL CROMADO, 3/4 X 1/2 POL,MICTÓRIO.(VALVULA PARA MICTÓRIO BP. PRISMATICA 3/4POL). {BRO254410}</v>
      </c>
      <c r="Q116" s="90" t="str">
        <f>'PLANILHA DE ITENS FINAL'!T116</f>
        <v>UNID.</v>
      </c>
      <c r="R116" s="90"/>
      <c r="S116" s="91" t="str">
        <f>'PLANILHA DE ITENS FINAL'!V116</f>
        <v>RODRIGO MESEGUER CARDOSO - ME</v>
      </c>
      <c r="T116" s="90" t="str">
        <f>'PLANILHA DE ITENS FINAL'!W116</f>
        <v>11146393/0001-62</v>
      </c>
      <c r="U116" s="41">
        <f>'PLANILHA DE ITENS FINAL'!X116</f>
        <v>59</v>
      </c>
      <c r="V116" s="91" t="str">
        <f>'PLANILHA DE ITENS FINAL'!Y116</f>
        <v>SUL.COM ATACADO E VAREJO LTDA - EPP</v>
      </c>
      <c r="W116" s="90" t="str">
        <f>'PLANILHA DE ITENS FINAL'!Z116</f>
        <v>26469541/0001-57</v>
      </c>
      <c r="X116" s="41">
        <f>'PLANILHA DE ITENS FINAL'!AA116</f>
        <v>62.49</v>
      </c>
      <c r="Y116" s="91" t="str">
        <f>'PLANILHA DE ITENS FINAL'!AB116</f>
        <v>RODRIGO MESEGUER CARDOSO - ME</v>
      </c>
      <c r="Z116" s="90" t="str">
        <f>'PLANILHA DE ITENS FINAL'!AC116</f>
        <v>11146393/0001-62</v>
      </c>
      <c r="AA116" s="41">
        <f>'PLANILHA DE ITENS FINAL'!AD116</f>
        <v>50</v>
      </c>
      <c r="AB116" s="41">
        <f>'PLANILHA DE ITENS FINAL'!AE116</f>
        <v>57.163333333333334</v>
      </c>
    </row>
    <row r="117" spans="12:28" ht="12">
      <c r="L117" s="90" t="str">
        <f>'PLANILHA DE ITENS FINAL'!L117</f>
        <v>GRUPO 01</v>
      </c>
      <c r="M117" s="90">
        <f>'PLANILHA DE ITENS FINAL'!P117</f>
        <v>115</v>
      </c>
      <c r="N117" s="90">
        <f>'PLANILHA DE ITENS FINAL'!Q117</f>
        <v>316853</v>
      </c>
      <c r="O117" s="91" t="str">
        <f>'PLANILHA DE ITENS FINAL'!R117</f>
        <v>VEDA CALHA</v>
      </c>
      <c r="P117" s="90" t="str">
        <f>'PLANILHA DE ITENS FINAL'!S117</f>
        <v>ADESIVO VEDA-CALHA, ASPECTO FÍSICO: PASTOSO, APLICAÇÃO: CALHAS, TELHAS, RUFOS, PINGADEIRA, VALIDADE: 12 MESES, CARACTERÍSTICAS ADICIONAIS: ADESIVO SINTÉTICO A BASE DE SOLVENTES ORGÂNICOS, </v>
      </c>
      <c r="Q117" s="90" t="str">
        <f>'PLANILHA DE ITENS FINAL'!T117</f>
        <v>BISNAGA 280G</v>
      </c>
      <c r="R117" s="90"/>
      <c r="S117" s="91" t="str">
        <f>'PLANILHA DE ITENS FINAL'!V117</f>
        <v>SUL.COM ATACADO E VAREJO LTDA - EPP</v>
      </c>
      <c r="T117" s="90" t="str">
        <f>'PLANILHA DE ITENS FINAL'!W117</f>
        <v>26469541/0001-57</v>
      </c>
      <c r="U117" s="41">
        <f>'PLANILHA DE ITENS FINAL'!X117</f>
        <v>13.9</v>
      </c>
      <c r="V117" s="91" t="str">
        <f>'PLANILHA DE ITENS FINAL'!Y117</f>
        <v>PRISMA COMERCIO DE MATERIAIS DE CONSTRUÇÃO</v>
      </c>
      <c r="W117" s="90" t="str">
        <f>'PLANILHA DE ITENS FINAL'!Z117</f>
        <v>17878280/0001-38</v>
      </c>
      <c r="X117" s="41">
        <f>'PLANILHA DE ITENS FINAL'!AA117</f>
        <v>12.3</v>
      </c>
      <c r="Y117" s="91" t="str">
        <f>'PLANILHA DE ITENS FINAL'!AB117</f>
        <v>LEOMAR D. SCHIQUEL E CIA LTDA - ME</v>
      </c>
      <c r="Z117" s="90" t="str">
        <f>'PLANILHA DE ITENS FINAL'!AC117</f>
        <v>07851418/0001-51</v>
      </c>
      <c r="AA117" s="41">
        <f>'PLANILHA DE ITENS FINAL'!AD117</f>
        <v>14.24</v>
      </c>
      <c r="AB117" s="41">
        <f>'PLANILHA DE ITENS FINAL'!AE117</f>
        <v>13.480000000000002</v>
      </c>
    </row>
    <row r="118" spans="12:28" ht="12">
      <c r="L118" s="90" t="str">
        <f>'PLANILHA DE ITENS FINAL'!L118</f>
        <v>GRUPO 02</v>
      </c>
      <c r="M118" s="90">
        <f>'PLANILHA DE ITENS FINAL'!P118</f>
        <v>116</v>
      </c>
      <c r="N118" s="90">
        <f>'PLANILHA DE ITENS FINAL'!Q118</f>
        <v>235277</v>
      </c>
      <c r="O118" s="91" t="str">
        <f>'PLANILHA DE ITENS FINAL'!R118</f>
        <v>VERNIZ BRILHANTE</v>
      </c>
      <c r="P118" s="90" t="str">
        <f>'PLANILHA DE ITENS FINAL'!S118</f>
        <v>VERNIZ, ACABAMENTO: BRILHANTE, COR: TRANSPARENTE, MÉTODO APLICAÇÃO: ROLO,PINCEL E PISTOLA, APLICAÇÃO: INTERIOR E MÓVEIS EM GERAL, CARACTERÍSTICAS ADICIONAIS: SECAGEM RÁPIDA, TIPO: NÃO APLICÁVEL </v>
      </c>
      <c r="Q118" s="90" t="str">
        <f>'PLANILHA DE ITENS FINAL'!T118</f>
        <v>GALÃO 3.6L</v>
      </c>
      <c r="R118" s="90"/>
      <c r="S118" s="91" t="str">
        <f>'PLANILHA DE ITENS FINAL'!V118</f>
        <v>PHB MATERIAIS PARA CONSTRUÇÃO EIRELI EPP</v>
      </c>
      <c r="T118" s="90" t="str">
        <f>'PLANILHA DE ITENS FINAL'!W118</f>
        <v>26915509/0001-58</v>
      </c>
      <c r="U118" s="41">
        <f>'PLANILHA DE ITENS FINAL'!X118</f>
        <v>73.66</v>
      </c>
      <c r="V118" s="91" t="str">
        <f>'PLANILHA DE ITENS FINAL'!Y118</f>
        <v>DANJAC DISTRIBUIDORA LTDA - ME</v>
      </c>
      <c r="W118" s="90" t="str">
        <f>'PLANILHA DE ITENS FINAL'!Z118</f>
        <v>01521643/0001-43</v>
      </c>
      <c r="X118" s="41">
        <f>'PLANILHA DE ITENS FINAL'!AA118</f>
        <v>81.2</v>
      </c>
      <c r="Y118" s="91" t="str">
        <f>'PLANILHA DE ITENS FINAL'!AB118</f>
        <v>GLAUCIA BARBARA COSTA - ME</v>
      </c>
      <c r="Z118" s="90" t="str">
        <f>'PLANILHA DE ITENS FINAL'!AC118</f>
        <v>00768990/0001-02</v>
      </c>
      <c r="AA118" s="41">
        <f>'PLANILHA DE ITENS FINAL'!AD118</f>
        <v>84.2</v>
      </c>
      <c r="AB118" s="41">
        <f>'PLANILHA DE ITENS FINAL'!AE118</f>
        <v>79.68666666666667</v>
      </c>
    </row>
    <row r="119" spans="12:28" ht="12">
      <c r="L119" s="90" t="str">
        <f>'PLANILHA DE ITENS FINAL'!L119</f>
        <v>GRUPO 02</v>
      </c>
      <c r="M119" s="90">
        <f>'PLANILHA DE ITENS FINAL'!P119</f>
        <v>117</v>
      </c>
      <c r="N119" s="90">
        <f>'PLANILHA DE ITENS FINAL'!Q119</f>
        <v>62146</v>
      </c>
      <c r="O119" s="91" t="str">
        <f>'PLANILHA DE ITENS FINAL'!R119</f>
        <v>ZARCÃO UNIVERSAL - GALÃO 3,6 LITROS</v>
      </c>
      <c r="P119" s="90" t="str">
        <f>'PLANILHA DE ITENS FINAL'!S119</f>
        <v>ZARCÃO UNIVERSAL ANTI-FERRUGEM - PROTEÇÃO ANTICORROSIVA E ANTIOXIDANTE PARA SUPERFÍCIES FERROSAS, INTERNAS E EXTERNAS, NOVAS OU COM VESTÍGIOS DE FERRUGEM. COMPOSTO POR RESINA À BASE DE ÓLEO VEGETAL SEMI-SECATIVO MODIFICADA COM FENÓLICA, HIDROCARBONETOS ALIFÁTICOS E AROMÁTICOS, CARGAS MINERAIS INERTES, PIGMENTOS INORGÂNICOS E SECANTES ORGANO-METÁLICOS. NÃO CONTÉM BENZENO.  GALÃO 3.6L</v>
      </c>
      <c r="Q119" s="90" t="str">
        <f>'PLANILHA DE ITENS FINAL'!T119</f>
        <v>GALÃO 3.6L</v>
      </c>
      <c r="R119" s="90"/>
      <c r="S119" s="91" t="str">
        <f>'PLANILHA DE ITENS FINAL'!V119</f>
        <v>JTA ASSESORIA E MATERIAIS LTDA</v>
      </c>
      <c r="T119" s="90" t="str">
        <f>'PLANILHA DE ITENS FINAL'!W119</f>
        <v>30737096/0002-36</v>
      </c>
      <c r="U119" s="41">
        <f>'PLANILHA DE ITENS FINAL'!X119</f>
        <v>83.45</v>
      </c>
      <c r="V119" s="91" t="str">
        <f>'PLANILHA DE ITENS FINAL'!Y119</f>
        <v>PONTO MIX COMERCIAL E SERVIÇOS EIRELI</v>
      </c>
      <c r="W119" s="90" t="str">
        <f>'PLANILHA DE ITENS FINAL'!Z119</f>
        <v>29940579/0001-54</v>
      </c>
      <c r="X119" s="41">
        <f>'PLANILHA DE ITENS FINAL'!AA119</f>
        <v>83.73</v>
      </c>
      <c r="Y119" s="91" t="str">
        <f>'PLANILHA DE ITENS FINAL'!AB119</f>
        <v>A, DONIZETE DA SILVA - ME</v>
      </c>
      <c r="Z119" s="90" t="str">
        <f>'PLANILHA DE ITENS FINAL'!AC119</f>
        <v>06164562/0001-57</v>
      </c>
      <c r="AA119" s="41">
        <f>'PLANILHA DE ITENS FINAL'!AD119</f>
        <v>79.2</v>
      </c>
      <c r="AB119" s="41">
        <f>'PLANILHA DE ITENS FINAL'!AE119</f>
        <v>82.12666666666667</v>
      </c>
    </row>
    <row r="120" spans="27:28" ht="36">
      <c r="AA120" s="97" t="s">
        <v>750</v>
      </c>
      <c r="AB120" s="98">
        <f>SUM(AB3:AB119)</f>
        <v>2384.7166666666667</v>
      </c>
    </row>
  </sheetData>
  <sheetProtection selectLockedCells="1" selectUnlockedCells="1"/>
  <mergeCells count="3">
    <mergeCell ref="B1:K1"/>
    <mergeCell ref="L1:R1"/>
    <mergeCell ref="S1:AB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IFSP</dc:creator>
  <cp:keywords/>
  <dc:description/>
  <cp:lastModifiedBy>IFSP</cp:lastModifiedBy>
  <dcterms:created xsi:type="dcterms:W3CDTF">2019-06-11T19:03:53Z</dcterms:created>
  <dcterms:modified xsi:type="dcterms:W3CDTF">2020-11-19T20:24:15Z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1046-11.2.0.9232</vt:lpwstr>
  </property>
</Properties>
</file>